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risa\Desktop\Лариса\БЮДЖЕТ\Бюджет 2019-2021гг\бюджет 14.12.2018\"/>
    </mc:Choice>
  </mc:AlternateContent>
  <bookViews>
    <workbookView xWindow="0" yWindow="0" windowWidth="19200" windowHeight="10665" tabRatio="728" activeTab="8"/>
  </bookViews>
  <sheets>
    <sheet name="1" sheetId="1" r:id="rId1"/>
    <sheet name="2" sheetId="55" r:id="rId2"/>
    <sheet name="3" sheetId="17" r:id="rId3"/>
    <sheet name="4" sheetId="15" r:id="rId4"/>
    <sheet name="исключено 2018г" sheetId="50" r:id="rId5"/>
    <sheet name="5" sheetId="18" r:id="rId6"/>
    <sheet name="6" sheetId="56" r:id="rId7"/>
    <sheet name="7" sheetId="20" r:id="rId8"/>
    <sheet name="8" sheetId="57" r:id="rId9"/>
    <sheet name="9" sheetId="23" r:id="rId10"/>
    <sheet name="10" sheetId="58" r:id="rId11"/>
    <sheet name="11" sheetId="59" r:id="rId12"/>
    <sheet name="12" sheetId="60" r:id="rId13"/>
    <sheet name="13" sheetId="52" r:id="rId14"/>
    <sheet name="14" sheetId="71" r:id="rId15"/>
    <sheet name="15" sheetId="47" r:id="rId16"/>
    <sheet name="16" sheetId="61" r:id="rId17"/>
    <sheet name="18" sheetId="53" state="hidden" r:id="rId18"/>
    <sheet name="19" sheetId="64" state="hidden" r:id="rId19"/>
    <sheet name="20" sheetId="70" state="hidden" r:id="rId20"/>
    <sheet name="21" sheetId="66" state="hidden" r:id="rId21"/>
  </sheets>
  <definedNames>
    <definedName name="_Toc105952697" localSheetId="7">'7'!#REF!</definedName>
    <definedName name="_Toc105952697" localSheetId="8">'8'!#REF!</definedName>
    <definedName name="_Toc105952698" localSheetId="7">'7'!#REF!</definedName>
    <definedName name="_Toc105952698" localSheetId="8">'8'!#REF!</definedName>
    <definedName name="_xlnm.Print_Area" localSheetId="10">'10'!$A$1:$J$93</definedName>
    <definedName name="_xlnm.Print_Area" localSheetId="11">'11'!$A$1:$J$103</definedName>
    <definedName name="_xlnm.Print_Area" localSheetId="12">'12'!$A$1:$K$94</definedName>
    <definedName name="_xlnm.Print_Area" localSheetId="13">'13'!$A$1:$D$9</definedName>
    <definedName name="_xlnm.Print_Area" localSheetId="14">'14'!$A$1:$E$8</definedName>
    <definedName name="_xlnm.Print_Area" localSheetId="15">'15'!$A$1:$D$8</definedName>
    <definedName name="_xlnm.Print_Area" localSheetId="16">'16'!$A$1:$E$8</definedName>
    <definedName name="_xlnm.Print_Area" localSheetId="18">'19'!$A$1:$F$10</definedName>
    <definedName name="_xlnm.Print_Area" localSheetId="1">'2'!$A$1:$D$32</definedName>
    <definedName name="_xlnm.Print_Area" localSheetId="2">'3'!$A$1:$D$23</definedName>
    <definedName name="_xlnm.Print_Area" localSheetId="3">'4'!$A$1:$C$17</definedName>
    <definedName name="_xlnm.Print_Area" localSheetId="5">'5'!$A$1:$F$43</definedName>
    <definedName name="_xlnm.Print_Area" localSheetId="6">'6'!$A$1:$I$39</definedName>
    <definedName name="_xlnm.Print_Area" localSheetId="7">'7'!$A$1:$F$35</definedName>
    <definedName name="_xlnm.Print_Area" localSheetId="8">'8'!$A$1:$G$33</definedName>
    <definedName name="_xlnm.Print_Area" localSheetId="9">'9'!$A$1:$I$106</definedName>
    <definedName name="_xlnm.Print_Area" localSheetId="4">'исключено 2018г'!$A$1:$E$18</definedName>
    <definedName name="_xlnm.Print_Area">#REF!</definedName>
    <definedName name="п">#REF!</definedName>
  </definedNames>
  <calcPr calcId="152511"/>
</workbook>
</file>

<file path=xl/calcChain.xml><?xml version="1.0" encoding="utf-8"?>
<calcChain xmlns="http://schemas.openxmlformats.org/spreadsheetml/2006/main">
  <c r="I19" i="56" l="1"/>
  <c r="F19" i="56"/>
  <c r="E19" i="56"/>
  <c r="I20" i="56"/>
  <c r="F20" i="56"/>
  <c r="E20" i="56"/>
  <c r="F21" i="18"/>
  <c r="E21" i="18"/>
  <c r="F18" i="18"/>
  <c r="E18" i="18"/>
  <c r="J39" i="58" l="1"/>
  <c r="I39" i="58"/>
  <c r="H39" i="58"/>
  <c r="J40" i="58"/>
  <c r="I40" i="58"/>
  <c r="H40" i="58"/>
  <c r="I44" i="23"/>
  <c r="H44" i="23"/>
  <c r="J73" i="58" l="1"/>
  <c r="G16" i="57"/>
  <c r="F16" i="57"/>
  <c r="E16" i="57"/>
  <c r="G9" i="57"/>
  <c r="F9" i="57"/>
  <c r="E9" i="57"/>
  <c r="F19" i="20"/>
  <c r="E19" i="20"/>
  <c r="F15" i="20"/>
  <c r="E15" i="20"/>
  <c r="K9" i="60"/>
  <c r="J9" i="60"/>
  <c r="I9" i="60"/>
  <c r="H9" i="58"/>
  <c r="I25" i="60"/>
  <c r="J25" i="60"/>
  <c r="J9" i="58"/>
  <c r="I9" i="58"/>
  <c r="H8" i="23"/>
  <c r="H25" i="58"/>
  <c r="J25" i="58"/>
  <c r="I25" i="58"/>
  <c r="J49" i="59"/>
  <c r="I49" i="59"/>
  <c r="K46" i="60"/>
  <c r="J46" i="60"/>
  <c r="I46" i="60"/>
  <c r="K40" i="60"/>
  <c r="J40" i="60"/>
  <c r="I40" i="60"/>
  <c r="J41" i="59"/>
  <c r="J91" i="59"/>
  <c r="J85" i="59"/>
  <c r="I91" i="59"/>
  <c r="I85" i="59" s="1"/>
  <c r="J54" i="59"/>
  <c r="J55" i="59"/>
  <c r="J56" i="59"/>
  <c r="I54" i="59"/>
  <c r="I55" i="59"/>
  <c r="I56" i="59"/>
  <c r="I41" i="59"/>
  <c r="J42" i="59"/>
  <c r="J47" i="59"/>
  <c r="I47" i="59"/>
  <c r="I42" i="59"/>
  <c r="J33" i="59"/>
  <c r="I33" i="59"/>
  <c r="J43" i="58" l="1"/>
  <c r="I43" i="58"/>
  <c r="H43" i="58"/>
  <c r="I43" i="23"/>
  <c r="H43" i="23"/>
  <c r="I56" i="23"/>
  <c r="H56" i="23"/>
  <c r="I57" i="23"/>
  <c r="H57" i="23"/>
  <c r="H78" i="23"/>
  <c r="I86" i="23"/>
  <c r="H92" i="23"/>
  <c r="I92" i="23"/>
  <c r="I26" i="23"/>
  <c r="I32" i="23"/>
  <c r="H26" i="23"/>
  <c r="H32" i="23"/>
  <c r="I26" i="56"/>
  <c r="I27" i="56"/>
  <c r="F26" i="56"/>
  <c r="F27" i="56"/>
  <c r="I36" i="56"/>
  <c r="F36" i="56"/>
  <c r="E26" i="56"/>
  <c r="E36" i="56"/>
  <c r="E27" i="56"/>
  <c r="E33" i="56"/>
  <c r="F30" i="18"/>
  <c r="F9" i="18" l="1"/>
  <c r="E30" i="18"/>
  <c r="E31" i="18"/>
  <c r="E32" i="18"/>
  <c r="E35" i="18"/>
  <c r="E36" i="18"/>
  <c r="F20" i="18"/>
  <c r="E20" i="18"/>
  <c r="F25" i="18"/>
  <c r="E25" i="18"/>
  <c r="F39" i="18"/>
  <c r="E39" i="18"/>
  <c r="I29" i="56" l="1"/>
  <c r="G29" i="56"/>
  <c r="F29" i="56"/>
  <c r="E29" i="56"/>
  <c r="D29" i="56"/>
  <c r="G33" i="56"/>
  <c r="D32" i="18"/>
  <c r="G20" i="57" l="1"/>
  <c r="E27" i="57"/>
  <c r="I88" i="60" l="1"/>
  <c r="J24" i="59" l="1"/>
  <c r="I24" i="59"/>
  <c r="I94" i="59"/>
  <c r="J77" i="59"/>
  <c r="I82" i="58"/>
  <c r="H87" i="58"/>
  <c r="H82" i="58" s="1"/>
  <c r="H97" i="23"/>
  <c r="I71" i="23"/>
  <c r="I68" i="23" s="1"/>
  <c r="H71" i="23"/>
  <c r="H68" i="23" s="1"/>
  <c r="I24" i="23"/>
  <c r="H24" i="23"/>
  <c r="G32" i="56" l="1"/>
  <c r="G28" i="56"/>
  <c r="G27" i="56" s="1"/>
  <c r="G15" i="56"/>
  <c r="G10" i="56" s="1"/>
  <c r="G9" i="56" s="1"/>
  <c r="G13" i="56"/>
  <c r="G11" i="56"/>
  <c r="G26" i="56" l="1"/>
  <c r="G39" i="56" s="1"/>
  <c r="F8" i="20" l="1"/>
  <c r="E8" i="20"/>
  <c r="I92" i="60" l="1"/>
  <c r="I85" i="60"/>
  <c r="I84" i="60" s="1"/>
  <c r="I83" i="60" s="1"/>
  <c r="I82" i="60" s="1"/>
  <c r="I81" i="60" s="1"/>
  <c r="I73" i="60"/>
  <c r="I72" i="60" s="1"/>
  <c r="I70" i="60"/>
  <c r="I69" i="60" s="1"/>
  <c r="I59" i="60" s="1"/>
  <c r="I56" i="60"/>
  <c r="I55" i="60" s="1"/>
  <c r="I51" i="60" s="1"/>
  <c r="I49" i="60"/>
  <c r="I48" i="60" s="1"/>
  <c r="I44" i="60"/>
  <c r="I43" i="60" s="1"/>
  <c r="I39" i="60" s="1"/>
  <c r="I36" i="60"/>
  <c r="I35" i="60" s="1"/>
  <c r="I34" i="60" s="1"/>
  <c r="I29" i="60"/>
  <c r="I28" i="60" s="1"/>
  <c r="I27" i="60" s="1"/>
  <c r="I16" i="60"/>
  <c r="I15" i="60" s="1"/>
  <c r="I14" i="60" s="1"/>
  <c r="I11" i="60"/>
  <c r="I10" i="60" s="1"/>
  <c r="I88" i="59"/>
  <c r="I87" i="59" s="1"/>
  <c r="I86" i="59" s="1"/>
  <c r="I84" i="59" s="1"/>
  <c r="I77" i="59"/>
  <c r="I76" i="59" s="1"/>
  <c r="I75" i="59" s="1"/>
  <c r="I73" i="59"/>
  <c r="I72" i="59" s="1"/>
  <c r="I62" i="59" s="1"/>
  <c r="I59" i="59"/>
  <c r="I58" i="59" s="1"/>
  <c r="I38" i="59"/>
  <c r="I37" i="59" s="1"/>
  <c r="I36" i="59" s="1"/>
  <c r="I46" i="59"/>
  <c r="I45" i="59" s="1"/>
  <c r="I28" i="59"/>
  <c r="I27" i="59" s="1"/>
  <c r="I15" i="59"/>
  <c r="I14" i="59" s="1"/>
  <c r="I13" i="59" s="1"/>
  <c r="I10" i="59"/>
  <c r="I9" i="59" s="1"/>
  <c r="I26" i="59" l="1"/>
  <c r="I8" i="59" s="1"/>
  <c r="I103" i="59" s="1"/>
  <c r="I100" i="59"/>
  <c r="J100" i="59"/>
  <c r="E31" i="57"/>
  <c r="E29" i="57"/>
  <c r="E23" i="57"/>
  <c r="E20" i="57"/>
  <c r="E14" i="57"/>
  <c r="E33" i="20"/>
  <c r="F33" i="20"/>
  <c r="E28" i="20"/>
  <c r="E26" i="20"/>
  <c r="E22" i="20"/>
  <c r="E13" i="20"/>
  <c r="H36" i="58"/>
  <c r="H35" i="58" s="1"/>
  <c r="H34" i="58" s="1"/>
  <c r="H91" i="58"/>
  <c r="H73" i="58"/>
  <c r="H72" i="58" s="1"/>
  <c r="H71" i="58" s="1"/>
  <c r="H84" i="58"/>
  <c r="H83" i="58" s="1"/>
  <c r="H81" i="58" s="1"/>
  <c r="H80" i="58" s="1"/>
  <c r="H69" i="58"/>
  <c r="H68" i="58" s="1"/>
  <c r="H58" i="58" s="1"/>
  <c r="H55" i="58"/>
  <c r="H54" i="58" s="1"/>
  <c r="H50" i="58" s="1"/>
  <c r="H44" i="58"/>
  <c r="H29" i="58"/>
  <c r="H28" i="58" s="1"/>
  <c r="H27" i="58" s="1"/>
  <c r="H16" i="58"/>
  <c r="H15" i="58" s="1"/>
  <c r="H14" i="58" s="1"/>
  <c r="H11" i="58"/>
  <c r="H10" i="58" s="1"/>
  <c r="H103" i="23"/>
  <c r="I94" i="60" l="1"/>
  <c r="E35" i="20"/>
  <c r="E33" i="57"/>
  <c r="H93" i="58"/>
  <c r="I78" i="23"/>
  <c r="I18" i="23"/>
  <c r="H89" i="23"/>
  <c r="H88" i="23" s="1"/>
  <c r="H87" i="23" s="1"/>
  <c r="H77" i="23"/>
  <c r="H76" i="23" s="1"/>
  <c r="H74" i="23"/>
  <c r="H73" i="23" s="1"/>
  <c r="H63" i="23" s="1"/>
  <c r="H60" i="23"/>
  <c r="H59" i="23" s="1"/>
  <c r="H55" i="23" s="1"/>
  <c r="H48" i="23"/>
  <c r="H47" i="23" s="1"/>
  <c r="H28" i="23"/>
  <c r="H27" i="23" s="1"/>
  <c r="H15" i="23"/>
  <c r="H14" i="23" s="1"/>
  <c r="H13" i="23" s="1"/>
  <c r="H10" i="23"/>
  <c r="H9" i="23" s="1"/>
  <c r="H40" i="23"/>
  <c r="H39" i="23" s="1"/>
  <c r="H38" i="23" s="1"/>
  <c r="E28" i="56"/>
  <c r="E32" i="56"/>
  <c r="E14" i="18"/>
  <c r="E15" i="56"/>
  <c r="E11" i="56"/>
  <c r="E13" i="56"/>
  <c r="H85" i="23" l="1"/>
  <c r="H86" i="23"/>
  <c r="E10" i="56"/>
  <c r="E9" i="56" s="1"/>
  <c r="E29" i="18"/>
  <c r="E12" i="18"/>
  <c r="E10" i="18"/>
  <c r="H106" i="23" l="1"/>
  <c r="E39" i="56"/>
  <c r="E9" i="18"/>
  <c r="E8" i="18" s="1"/>
  <c r="E43" i="18" s="1"/>
  <c r="K44" i="60"/>
  <c r="K43" i="60" s="1"/>
  <c r="J44" i="60"/>
  <c r="J43" i="60" s="1"/>
  <c r="J11" i="58"/>
  <c r="J46" i="59"/>
  <c r="J45" i="59" s="1"/>
  <c r="J10" i="59"/>
  <c r="I48" i="23" l="1"/>
  <c r="J44" i="58" l="1"/>
  <c r="I44" i="58"/>
  <c r="I47" i="23"/>
  <c r="I73" i="58" l="1"/>
  <c r="K73" i="60" l="1"/>
  <c r="K72" i="60" s="1"/>
  <c r="J73" i="60"/>
  <c r="J72" i="60" s="1"/>
  <c r="K92" i="60"/>
  <c r="J92" i="60"/>
  <c r="K88" i="60"/>
  <c r="J88" i="60"/>
  <c r="J84" i="60" s="1"/>
  <c r="J83" i="60" s="1"/>
  <c r="J82" i="60" s="1"/>
  <c r="J81" i="60" s="1"/>
  <c r="K85" i="60"/>
  <c r="J85" i="60"/>
  <c r="K70" i="60"/>
  <c r="K69" i="60" s="1"/>
  <c r="K59" i="60" s="1"/>
  <c r="J70" i="60"/>
  <c r="J69" i="60" s="1"/>
  <c r="J59" i="60" s="1"/>
  <c r="K56" i="60"/>
  <c r="K55" i="60" s="1"/>
  <c r="K51" i="60" s="1"/>
  <c r="J56" i="60"/>
  <c r="J55" i="60" s="1"/>
  <c r="J51" i="60" s="1"/>
  <c r="K49" i="60"/>
  <c r="K48" i="60" s="1"/>
  <c r="K39" i="60" s="1"/>
  <c r="J49" i="60"/>
  <c r="J48" i="60" s="1"/>
  <c r="J39" i="60" s="1"/>
  <c r="K36" i="60"/>
  <c r="K35" i="60" s="1"/>
  <c r="K34" i="60" s="1"/>
  <c r="J36" i="60"/>
  <c r="J35" i="60" s="1"/>
  <c r="J34" i="60" s="1"/>
  <c r="J28" i="60"/>
  <c r="J27" i="60" s="1"/>
  <c r="K29" i="60"/>
  <c r="K28" i="60" s="1"/>
  <c r="K27" i="60" s="1"/>
  <c r="J29" i="60"/>
  <c r="K15" i="60"/>
  <c r="K14" i="60" s="1"/>
  <c r="K19" i="60"/>
  <c r="J19" i="60"/>
  <c r="K16" i="60"/>
  <c r="J16" i="60"/>
  <c r="J15" i="60" s="1"/>
  <c r="J14" i="60" s="1"/>
  <c r="K11" i="60"/>
  <c r="K10" i="60" s="1"/>
  <c r="J11" i="60"/>
  <c r="J10" i="60" s="1"/>
  <c r="J88" i="59"/>
  <c r="J94" i="59"/>
  <c r="J76" i="59"/>
  <c r="J75" i="59" s="1"/>
  <c r="J73" i="59"/>
  <c r="J72" i="59" s="1"/>
  <c r="J62" i="59" s="1"/>
  <c r="J59" i="59"/>
  <c r="J58" i="59" s="1"/>
  <c r="J52" i="59"/>
  <c r="J51" i="59" s="1"/>
  <c r="J38" i="59"/>
  <c r="J37" i="59" s="1"/>
  <c r="J36" i="59" s="1"/>
  <c r="J28" i="59"/>
  <c r="J27" i="59" s="1"/>
  <c r="J18" i="59"/>
  <c r="J15" i="59"/>
  <c r="J14" i="59" s="1"/>
  <c r="J9" i="59"/>
  <c r="J91" i="58"/>
  <c r="I91" i="58"/>
  <c r="J84" i="58"/>
  <c r="J83" i="58" s="1"/>
  <c r="I84" i="58"/>
  <c r="I83" i="58" s="1"/>
  <c r="J87" i="58"/>
  <c r="I87" i="58"/>
  <c r="I72" i="58"/>
  <c r="I71" i="58" s="1"/>
  <c r="J72" i="58"/>
  <c r="J71" i="58" s="1"/>
  <c r="J68" i="58"/>
  <c r="J58" i="58" s="1"/>
  <c r="J69" i="58"/>
  <c r="I69" i="58"/>
  <c r="I68" i="58" s="1"/>
  <c r="I58" i="58" s="1"/>
  <c r="J55" i="58"/>
  <c r="J54" i="58" s="1"/>
  <c r="J50" i="58" s="1"/>
  <c r="I55" i="58"/>
  <c r="I54" i="58" s="1"/>
  <c r="I50" i="58" s="1"/>
  <c r="I47" i="58"/>
  <c r="J48" i="58"/>
  <c r="I48" i="58"/>
  <c r="J36" i="58"/>
  <c r="J35" i="58" s="1"/>
  <c r="J34" i="58" s="1"/>
  <c r="I36" i="58"/>
  <c r="I35" i="58" s="1"/>
  <c r="I34" i="58" s="1"/>
  <c r="J32" i="58"/>
  <c r="I32" i="58"/>
  <c r="J29" i="58"/>
  <c r="J28" i="58" s="1"/>
  <c r="I29" i="58"/>
  <c r="I28" i="58" s="1"/>
  <c r="J19" i="58"/>
  <c r="I19" i="58"/>
  <c r="J16" i="58"/>
  <c r="J15" i="58" s="1"/>
  <c r="J14" i="58" s="1"/>
  <c r="I16" i="58"/>
  <c r="I15" i="58" s="1"/>
  <c r="I14" i="58" s="1"/>
  <c r="J10" i="58"/>
  <c r="I11" i="58"/>
  <c r="I10" i="58" s="1"/>
  <c r="I89" i="23"/>
  <c r="I97" i="23"/>
  <c r="I77" i="23"/>
  <c r="I76" i="23" s="1"/>
  <c r="I74" i="23"/>
  <c r="I73" i="23" s="1"/>
  <c r="I65" i="23"/>
  <c r="I64" i="23" s="1"/>
  <c r="I60" i="23"/>
  <c r="I59" i="23" s="1"/>
  <c r="I55" i="23" s="1"/>
  <c r="I53" i="23"/>
  <c r="I52" i="23" s="1"/>
  <c r="I40" i="23"/>
  <c r="I39" i="23" s="1"/>
  <c r="I38" i="23" s="1"/>
  <c r="I28" i="23"/>
  <c r="I27" i="23" s="1"/>
  <c r="I15" i="23"/>
  <c r="I14" i="23" s="1"/>
  <c r="I10" i="23"/>
  <c r="I9" i="23" s="1"/>
  <c r="G31" i="57"/>
  <c r="F31" i="57"/>
  <c r="G29" i="57"/>
  <c r="F29" i="57"/>
  <c r="G27" i="57"/>
  <c r="F27" i="57"/>
  <c r="G23" i="57"/>
  <c r="F23" i="57"/>
  <c r="F20" i="57"/>
  <c r="G14" i="57"/>
  <c r="F14" i="57"/>
  <c r="F28" i="20"/>
  <c r="F26" i="20"/>
  <c r="F22" i="20"/>
  <c r="F13" i="20"/>
  <c r="I106" i="23" l="1"/>
  <c r="J26" i="59"/>
  <c r="K84" i="60"/>
  <c r="K83" i="60" s="1"/>
  <c r="K82" i="60" s="1"/>
  <c r="K81" i="60" s="1"/>
  <c r="K94" i="60" s="1"/>
  <c r="I81" i="58"/>
  <c r="I80" i="58" s="1"/>
  <c r="J82" i="58"/>
  <c r="J81" i="58" s="1"/>
  <c r="J80" i="58" s="1"/>
  <c r="J13" i="59"/>
  <c r="J8" i="59" s="1"/>
  <c r="J87" i="59"/>
  <c r="J86" i="59" s="1"/>
  <c r="J84" i="59" s="1"/>
  <c r="I88" i="23"/>
  <c r="I87" i="23" s="1"/>
  <c r="I85" i="23" s="1"/>
  <c r="I63" i="23"/>
  <c r="J27" i="58"/>
  <c r="I27" i="58"/>
  <c r="I13" i="23"/>
  <c r="I8" i="23" s="1"/>
  <c r="F28" i="56"/>
  <c r="I28" i="56"/>
  <c r="I32" i="56"/>
  <c r="F32" i="56"/>
  <c r="I15" i="56"/>
  <c r="F15" i="56"/>
  <c r="I13" i="56"/>
  <c r="F13" i="56"/>
  <c r="I11" i="56"/>
  <c r="F11" i="56"/>
  <c r="F31" i="18"/>
  <c r="F35" i="18"/>
  <c r="F14" i="18"/>
  <c r="F12" i="18"/>
  <c r="F10" i="18"/>
  <c r="F10" i="56" l="1"/>
  <c r="F9" i="56" s="1"/>
  <c r="I10" i="56"/>
  <c r="I9" i="56" s="1"/>
  <c r="F8" i="18"/>
  <c r="E8" i="71"/>
  <c r="D8" i="71"/>
  <c r="D9" i="52"/>
  <c r="E8" i="61"/>
  <c r="I33" i="56"/>
  <c r="D36" i="56"/>
  <c r="D33" i="56" s="1"/>
  <c r="D28" i="56"/>
  <c r="D32" i="56"/>
  <c r="F29" i="18"/>
  <c r="D35" i="18"/>
  <c r="H36" i="60"/>
  <c r="H35" i="60"/>
  <c r="H34" i="60" s="1"/>
  <c r="H38" i="59"/>
  <c r="H37" i="59" s="1"/>
  <c r="H36" i="59" s="1"/>
  <c r="H33" i="59" s="1"/>
  <c r="G36" i="58"/>
  <c r="G35" i="58"/>
  <c r="G34" i="58" s="1"/>
  <c r="G40" i="23"/>
  <c r="G39" i="23" s="1"/>
  <c r="G38" i="23" s="1"/>
  <c r="F10" i="64"/>
  <c r="E10" i="64"/>
  <c r="C10" i="64"/>
  <c r="D10" i="64"/>
  <c r="D8" i="61"/>
  <c r="H61" i="60"/>
  <c r="H60" i="60"/>
  <c r="H65" i="60"/>
  <c r="H67" i="60"/>
  <c r="H70" i="60"/>
  <c r="H69" i="60" s="1"/>
  <c r="H56" i="60"/>
  <c r="H64" i="59"/>
  <c r="H63" i="59" s="1"/>
  <c r="H68" i="59"/>
  <c r="H70" i="59"/>
  <c r="H73" i="59"/>
  <c r="H72" i="59" s="1"/>
  <c r="H59" i="59"/>
  <c r="H58" i="59" s="1"/>
  <c r="G60" i="58"/>
  <c r="G59" i="58"/>
  <c r="G64" i="58"/>
  <c r="G63" i="58" s="1"/>
  <c r="G66" i="58"/>
  <c r="G69" i="58"/>
  <c r="G68" i="58" s="1"/>
  <c r="I93" i="58"/>
  <c r="G55" i="58"/>
  <c r="G54" i="58" s="1"/>
  <c r="G60" i="23"/>
  <c r="G59" i="23" s="1"/>
  <c r="H11" i="60"/>
  <c r="H10" i="60" s="1"/>
  <c r="H16" i="60"/>
  <c r="H19" i="60"/>
  <c r="H29" i="60"/>
  <c r="H32" i="60"/>
  <c r="H44" i="60"/>
  <c r="H43" i="60" s="1"/>
  <c r="H49" i="60"/>
  <c r="H48" i="60"/>
  <c r="H53" i="60"/>
  <c r="H52" i="60" s="1"/>
  <c r="H51" i="60" s="1"/>
  <c r="H55" i="60"/>
  <c r="H74" i="60"/>
  <c r="H73" i="60" s="1"/>
  <c r="H72" i="60" s="1"/>
  <c r="H85" i="60"/>
  <c r="H88" i="60"/>
  <c r="H84" i="60" s="1"/>
  <c r="H92" i="60"/>
  <c r="J94" i="60"/>
  <c r="H10" i="59"/>
  <c r="H9" i="59" s="1"/>
  <c r="H15" i="59"/>
  <c r="H18" i="59"/>
  <c r="H28" i="59"/>
  <c r="H31" i="59"/>
  <c r="H46" i="59"/>
  <c r="H45" i="59" s="1"/>
  <c r="H52" i="59"/>
  <c r="H51" i="59" s="1"/>
  <c r="H56" i="59"/>
  <c r="H55" i="59" s="1"/>
  <c r="H77" i="59"/>
  <c r="H76" i="59" s="1"/>
  <c r="H75" i="59" s="1"/>
  <c r="H88" i="59"/>
  <c r="H94" i="59"/>
  <c r="H98" i="59"/>
  <c r="J98" i="59"/>
  <c r="J103" i="59" s="1"/>
  <c r="J93" i="58"/>
  <c r="G52" i="58"/>
  <c r="G51" i="58" s="1"/>
  <c r="G50" i="58" s="1"/>
  <c r="G11" i="58"/>
  <c r="G10" i="58"/>
  <c r="G16" i="58"/>
  <c r="G19" i="58"/>
  <c r="G29" i="58"/>
  <c r="G32" i="58"/>
  <c r="G44" i="58"/>
  <c r="G43" i="58" s="1"/>
  <c r="G48" i="58"/>
  <c r="G47" i="58" s="1"/>
  <c r="G73" i="58"/>
  <c r="G72" i="58"/>
  <c r="G71" i="58" s="1"/>
  <c r="G84" i="58"/>
  <c r="G83" i="58" s="1"/>
  <c r="G87" i="58"/>
  <c r="G91" i="58"/>
  <c r="I101" i="23"/>
  <c r="G57" i="23"/>
  <c r="G56" i="23" s="1"/>
  <c r="G10" i="23"/>
  <c r="G9" i="23" s="1"/>
  <c r="G15" i="23"/>
  <c r="G18" i="23"/>
  <c r="G28" i="23"/>
  <c r="G31" i="23"/>
  <c r="G48" i="23"/>
  <c r="G47" i="23" s="1"/>
  <c r="G53" i="23"/>
  <c r="G52" i="23" s="1"/>
  <c r="G65" i="23"/>
  <c r="G64" i="23" s="1"/>
  <c r="G74" i="23"/>
  <c r="G73" i="23" s="1"/>
  <c r="G78" i="23"/>
  <c r="G77" i="23" s="1"/>
  <c r="G76" i="23" s="1"/>
  <c r="G89" i="23"/>
  <c r="G97" i="23"/>
  <c r="G101" i="23"/>
  <c r="G69" i="23"/>
  <c r="G71" i="23"/>
  <c r="G33" i="57"/>
  <c r="D9" i="57"/>
  <c r="D14" i="57"/>
  <c r="D16" i="57"/>
  <c r="D20" i="57"/>
  <c r="D23" i="57"/>
  <c r="D27" i="57"/>
  <c r="D29" i="57"/>
  <c r="D31" i="57"/>
  <c r="F33" i="57"/>
  <c r="D19" i="20"/>
  <c r="F30" i="20"/>
  <c r="F35" i="20" s="1"/>
  <c r="D30" i="20"/>
  <c r="D13" i="20"/>
  <c r="D22" i="20"/>
  <c r="D11" i="56"/>
  <c r="D13" i="56"/>
  <c r="D15" i="56"/>
  <c r="D20" i="56"/>
  <c r="D22" i="56"/>
  <c r="D24" i="56"/>
  <c r="D39" i="18"/>
  <c r="D36" i="18" s="1"/>
  <c r="D27" i="18"/>
  <c r="D23" i="18"/>
  <c r="D31" i="18"/>
  <c r="D21" i="18"/>
  <c r="D9" i="53"/>
  <c r="C9" i="53"/>
  <c r="D8" i="20"/>
  <c r="D26" i="20"/>
  <c r="D28" i="20"/>
  <c r="D15" i="20"/>
  <c r="D10" i="18"/>
  <c r="D12" i="18"/>
  <c r="D14" i="18"/>
  <c r="D9" i="18" s="1"/>
  <c r="D8" i="47"/>
  <c r="D30" i="18"/>
  <c r="D29" i="18" s="1"/>
  <c r="H39" i="60" l="1"/>
  <c r="G88" i="23"/>
  <c r="G86" i="23" s="1"/>
  <c r="G85" i="23" s="1"/>
  <c r="D20" i="18"/>
  <c r="D8" i="18" s="1"/>
  <c r="D43" i="18" s="1"/>
  <c r="I39" i="56"/>
  <c r="F39" i="56"/>
  <c r="D27" i="56"/>
  <c r="D26" i="56" s="1"/>
  <c r="F43" i="18"/>
  <c r="G27" i="23"/>
  <c r="G26" i="23" s="1"/>
  <c r="G43" i="23"/>
  <c r="G55" i="23"/>
  <c r="D10" i="56"/>
  <c r="H64" i="60"/>
  <c r="H59" i="60" s="1"/>
  <c r="H28" i="60"/>
  <c r="H27" i="60" s="1"/>
  <c r="H15" i="60"/>
  <c r="H14" i="60" s="1"/>
  <c r="H9" i="60"/>
  <c r="H87" i="59"/>
  <c r="H85" i="59" s="1"/>
  <c r="H84" i="59" s="1"/>
  <c r="H67" i="59"/>
  <c r="H62" i="59" s="1"/>
  <c r="H27" i="59"/>
  <c r="H26" i="59" s="1"/>
  <c r="H14" i="59"/>
  <c r="H13" i="59" s="1"/>
  <c r="G28" i="58"/>
  <c r="G27" i="58" s="1"/>
  <c r="G9" i="58" s="1"/>
  <c r="G15" i="58"/>
  <c r="G14" i="58" s="1"/>
  <c r="G68" i="23"/>
  <c r="G14" i="23"/>
  <c r="G13" i="23" s="1"/>
  <c r="D33" i="57"/>
  <c r="D35" i="20"/>
  <c r="D19" i="56"/>
  <c r="G63" i="23"/>
  <c r="G82" i="58"/>
  <c r="G81" i="58"/>
  <c r="G80" i="58" s="1"/>
  <c r="G39" i="58"/>
  <c r="H54" i="59"/>
  <c r="H41" i="59"/>
  <c r="H83" i="60"/>
  <c r="H82" i="60"/>
  <c r="H81" i="60" s="1"/>
  <c r="G58" i="58"/>
  <c r="G87" i="23"/>
  <c r="G8" i="23" l="1"/>
  <c r="G106" i="23" s="1"/>
  <c r="D9" i="56"/>
  <c r="D39" i="56" s="1"/>
  <c r="H86" i="59"/>
  <c r="H8" i="59"/>
  <c r="H103" i="59" s="1"/>
  <c r="H94" i="60"/>
  <c r="G93" i="58"/>
</calcChain>
</file>

<file path=xl/sharedStrings.xml><?xml version="1.0" encoding="utf-8"?>
<sst xmlns="http://schemas.openxmlformats.org/spreadsheetml/2006/main" count="2349" uniqueCount="427">
  <si>
    <t>Дефицит бюджета</t>
  </si>
  <si>
    <t>Источники внутреннего финансирования  дефицита бюджета:</t>
  </si>
  <si>
    <t>в том числе:</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</si>
  <si>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</si>
  <si>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</si>
  <si>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</si>
  <si>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от других бюджетов бюджетной системы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</si>
  <si>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</si>
  <si>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</si>
  <si>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</si>
  <si>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Иные источники внутреннего финансирования дефицитов бюджетов</t>
  </si>
  <si>
    <t>Сумма</t>
  </si>
  <si>
    <t>Код бюджетной классификации</t>
  </si>
  <si>
    <t xml:space="preserve">Сумма </t>
  </si>
  <si>
    <t>Погашение местными бюджетами  кредитов от кредитных организаций в валюте Российской Федерации</t>
  </si>
  <si>
    <t>Погашение местными бюджетами   кредитов от других бюджетов бюджетной системы Российской Федерации в валюте Российской Федерации</t>
  </si>
  <si>
    <t>Возврат бюджетных кредитов, предоставленных юридическим лицам из местных бюджетов  в валюте Российской Федерации</t>
  </si>
  <si>
    <t>Код главы</t>
  </si>
  <si>
    <t>Код группы, подгруппы, статьи и вида источников</t>
  </si>
  <si>
    <t>Наименование</t>
  </si>
  <si>
    <t>Код доходов</t>
  </si>
  <si>
    <t>Наименование доходов</t>
  </si>
  <si>
    <t>Код  главы администратора</t>
  </si>
  <si>
    <t>Наименование  доходов</t>
  </si>
  <si>
    <t>Код главы администратора*</t>
  </si>
  <si>
    <t>Код бюджетной классификации Российской Федерации</t>
  </si>
  <si>
    <t>Изменения (+;-)</t>
  </si>
  <si>
    <t>1 01 02000 01 0000 110</t>
  </si>
  <si>
    <t>Налог на доходы физических лиц</t>
  </si>
  <si>
    <t>1 05 00000 00 0000 000</t>
  </si>
  <si>
    <t>Налоги на совокупный доход</t>
  </si>
  <si>
    <t>Единый сельскохозяйственный налог</t>
  </si>
  <si>
    <t>1 06 00000 00 0000 000</t>
  </si>
  <si>
    <t>Налоги на имущество</t>
  </si>
  <si>
    <t>1 11 00000 00 0000 000</t>
  </si>
  <si>
    <t>Доходы от использования имущества, находящегося в государственной и муниципальной собственности</t>
  </si>
  <si>
    <t>1 13 00000 00 0000 000</t>
  </si>
  <si>
    <t>2 00 00000 00 0000 000</t>
  </si>
  <si>
    <t>Безвозмездные поступления от других бюджетов бюджетной системы Российской Федерации</t>
  </si>
  <si>
    <t>ВСЕГО РАСХОДОВ</t>
  </si>
  <si>
    <t>Культура</t>
  </si>
  <si>
    <t>Благоустройство</t>
  </si>
  <si>
    <t>ЖИЛИЩНО-КОММУНАЛЬНОЕ ХОЗЯЙСТВО</t>
  </si>
  <si>
    <t>НАЦИОНАЛЬНАЯ ЭКОНОМИКА</t>
  </si>
  <si>
    <t>НАЦИОНАЛЬНАЯ БЕЗОПАСНОСТЬ И ПРАВООХРАНИТЕЛЬНАЯ ДЕЯТЕЛЬНОСТЬ</t>
  </si>
  <si>
    <t>Другие 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</si>
  <si>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</si>
  <si>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высшего должностного лица субъекта Российской Федерации и муниципального образования</t>
  </si>
  <si>
    <t>ОБЩЕГОСУДАРСТВЕННЫЕ ВОПРОСЫ</t>
  </si>
  <si>
    <t>Наименование показателя</t>
  </si>
  <si>
    <t>№ п/п</t>
  </si>
  <si>
    <t>Наименование показателей</t>
  </si>
  <si>
    <t>3</t>
  </si>
  <si>
    <t>4</t>
  </si>
  <si>
    <t>5</t>
  </si>
  <si>
    <t>6</t>
  </si>
  <si>
    <t>7</t>
  </si>
  <si>
    <t>Другие вопросы в области национальной безопасности и правоохранительной деятельности</t>
  </si>
  <si>
    <t>ФИЗИЧЕСКАЯ КУЛЬТУРА И СПОРТ</t>
  </si>
  <si>
    <t>Другие вопросы в области физической культуры и спорта</t>
  </si>
  <si>
    <t>Защита населения и территории от последствий чрезвычайных ситуаций природного и техногенного характера, гражданская оборона</t>
  </si>
  <si>
    <t>КУЛЬТУРА, КИНЕМАТОГРАФИЯ</t>
  </si>
  <si>
    <t>(тыс. рублей)</t>
  </si>
  <si>
    <t>1.1</t>
  </si>
  <si>
    <t>Главный распорядитель бюджетных средств</t>
  </si>
  <si>
    <t>Раздел</t>
  </si>
  <si>
    <t>Подраздел</t>
  </si>
  <si>
    <t>Целевая статья</t>
  </si>
  <si>
    <t>Вид расходов</t>
  </si>
  <si>
    <t>801 01 00 00 00 00 0000 000</t>
  </si>
  <si>
    <t>801 01 05 00 00 00 0000 000</t>
  </si>
  <si>
    <t>801 01 02 00 00 00 0000 000</t>
  </si>
  <si>
    <t>801 01 03 00 00 00 0000 000</t>
  </si>
  <si>
    <t>801 01 06 00 00 00 0000 000</t>
  </si>
  <si>
    <t>801 01 06 05 00 00 0000 000</t>
  </si>
  <si>
    <t>01 02 00 00 10 0000 710</t>
  </si>
  <si>
    <t>801</t>
  </si>
  <si>
    <t>ПРОЧИЕ РАСХОДЫ</t>
  </si>
  <si>
    <t>Получение кредитов от кредитных организаций местными бюджетами в валюте Российской Федерации</t>
  </si>
  <si>
    <t>801 01 02 00 00 10 0000 700</t>
  </si>
  <si>
    <t>801 01 02 00 00 10 0000 800</t>
  </si>
  <si>
    <t xml:space="preserve">Получение бюджетных кредитов от других бюджетов бюджетной системы Российской Федерации в валюте Российской Федерации  </t>
  </si>
  <si>
    <t xml:space="preserve">Получение кредитов от других бюджетов бюджетной системы Российской Федерации местными бюджетами в валюте Российской Федерации  </t>
  </si>
  <si>
    <t>Предоставление бюджетных кредитов внутри страны в валюте Российской Федерации</t>
  </si>
  <si>
    <t>801 01 06 05 00 00 0000 500</t>
  </si>
  <si>
    <t>Предоставление бюджетных кредитов юридическим лицам из местного бюджета в валюте Российской Федерации</t>
  </si>
  <si>
    <t>Предоставление бюджетных кредитов другим бюджетам бюджетной системы Российской Федерации местными бюджетами в валюте Российской Федерации</t>
  </si>
  <si>
    <t>Возврат бюджетных кредитов, предоставленных другим бюджетам бюджетной системы Российской Федерации из местных бюджетов  в валюте Российской Федерации</t>
  </si>
  <si>
    <t>1 11 09045 10 0000 120</t>
  </si>
  <si>
    <t>1 17 01050 10 0000 180</t>
  </si>
  <si>
    <t>1 17 05050 10 0000 180</t>
  </si>
  <si>
    <t>2 02 02999 10 0000 151</t>
  </si>
  <si>
    <t>1 13 01995 10 0000 130</t>
  </si>
  <si>
    <t>801 01 02 00 00 10 0000 710</t>
  </si>
  <si>
    <t>801 01 02 00 00 10 0000 810</t>
  </si>
  <si>
    <t>801 01 03 01 00 10 0000 700</t>
  </si>
  <si>
    <t>801 01 03 01 00 10 0000 710</t>
  </si>
  <si>
    <t>801 01 03 01 00 10 0000 800</t>
  </si>
  <si>
    <t>801 01 03 01 00 10 0000 810</t>
  </si>
  <si>
    <t xml:space="preserve">Акции и иные формы участия в капитале, находящиеся в государственной и муниципальной собственности </t>
  </si>
  <si>
    <t>801 01 06 01 00 00 0000 000</t>
  </si>
  <si>
    <t>Средства от продажи акций и иных форм участия в капитале, находящихся в государственной и муниципальной собственности</t>
  </si>
  <si>
    <t>801 01 06 01 00 10 0000 630</t>
  </si>
  <si>
    <t>Средства от продажи акций и иных форм участия в капитале, находящихся в собственности муниципальных образований</t>
  </si>
  <si>
    <t>801 01 06 05 00 10 0000 600</t>
  </si>
  <si>
    <t>801 01 06 05 01 10 0000 640</t>
  </si>
  <si>
    <t>801 01 06 05 01 10 0000 540</t>
  </si>
  <si>
    <t>801 01 06 05 02 10 0000 540</t>
  </si>
  <si>
    <t>01 02 00 00 10 0000 810</t>
  </si>
  <si>
    <t>01 03 01 00 10 0000 710</t>
  </si>
  <si>
    <t>01 03 01 00 10 0000 810</t>
  </si>
  <si>
    <t>01 06 05 01 10 0000 640</t>
  </si>
  <si>
    <t>01 06 05 02 10 0000 640</t>
  </si>
  <si>
    <t xml:space="preserve"> 01 06 05 02 10 0000 540</t>
  </si>
  <si>
    <t>01 06 05 01 10 0000 540</t>
  </si>
  <si>
    <t>000</t>
  </si>
  <si>
    <t>1 00 0000000 0000 000</t>
  </si>
  <si>
    <t>НАЛОГОВЫЕ И НЕНАЛОГОВЫЕ ДОХОДОВ</t>
  </si>
  <si>
    <t>НАЛОГОВЫЕ  ДОХОДЫ</t>
  </si>
  <si>
    <t>182</t>
  </si>
  <si>
    <t>Налог на имущество физических лиц</t>
  </si>
  <si>
    <t>Земельный налог</t>
  </si>
  <si>
    <t>1 08 0000 00 0000 000</t>
  </si>
  <si>
    <t>Государственная  пошлина</t>
  </si>
  <si>
    <t>НЕНАЛОГОВЫЕ  ДОХОДЫ</t>
  </si>
  <si>
    <t xml:space="preserve">БЕЗВОЗМЕЗДНЫЕ ПОСТУПЛЕНИЯ </t>
  </si>
  <si>
    <t>2 02 00000 00 0000 000</t>
  </si>
  <si>
    <t>ВСЕГО  ДОХОДОВ</t>
  </si>
  <si>
    <t>Доходы от оказания платных услуг (работ) и компенсации затрат государства</t>
  </si>
  <si>
    <t>Общегосударственные вопросы</t>
  </si>
  <si>
    <t>Функционирование высшего должностного лица субъекта РФ и муниципального образования</t>
  </si>
  <si>
    <t>Уплата налога на имущество организаций и земельного налога</t>
  </si>
  <si>
    <t>Национальная экономика</t>
  </si>
  <si>
    <t>Жилищно-коммунальное хозяйство</t>
  </si>
  <si>
    <t>Физическая культура и спорт</t>
  </si>
  <si>
    <t>01</t>
  </si>
  <si>
    <t>02</t>
  </si>
  <si>
    <t>121</t>
  </si>
  <si>
    <t>04</t>
  </si>
  <si>
    <t>242</t>
  </si>
  <si>
    <t>13</t>
  </si>
  <si>
    <t>03</t>
  </si>
  <si>
    <t>09</t>
  </si>
  <si>
    <t>14</t>
  </si>
  <si>
    <t>05</t>
  </si>
  <si>
    <t>08</t>
  </si>
  <si>
    <t>11</t>
  </si>
  <si>
    <t>244</t>
  </si>
  <si>
    <t>540</t>
  </si>
  <si>
    <t>Глава муниципального образования</t>
  </si>
  <si>
    <t>111</t>
  </si>
  <si>
    <t>1.</t>
  </si>
  <si>
    <t>1.2</t>
  </si>
  <si>
    <t>1.3</t>
  </si>
  <si>
    <t>2.</t>
  </si>
  <si>
    <t>Национальная безопастность и правоохранительная деятельность</t>
  </si>
  <si>
    <t>2.1</t>
  </si>
  <si>
    <t xml:space="preserve">Другие вопросы в области национальной безопасности и правоохранительной деятельности </t>
  </si>
  <si>
    <t>3.</t>
  </si>
  <si>
    <t>3.1</t>
  </si>
  <si>
    <t>4.</t>
  </si>
  <si>
    <t>4.1</t>
  </si>
  <si>
    <t>Культура, кинематография</t>
  </si>
  <si>
    <t>5.</t>
  </si>
  <si>
    <t>6.</t>
  </si>
  <si>
    <t>Иные межбюджетные трансферты</t>
  </si>
  <si>
    <t>5.1</t>
  </si>
  <si>
    <t>6.1</t>
  </si>
  <si>
    <t>Прочие расходы</t>
  </si>
  <si>
    <t>99</t>
  </si>
  <si>
    <t>7.</t>
  </si>
  <si>
    <t>7.1</t>
  </si>
  <si>
    <t>01 05 02 01 10 0000 510</t>
  </si>
  <si>
    <t>Увеличение прочих остатков денежных средств бюджетов поселений</t>
  </si>
  <si>
    <t>Условно утверждаемые расходы</t>
  </si>
  <si>
    <t>Материально-техническое обеспечение администрации муниципального образования</t>
  </si>
  <si>
    <t>1 13 02995 10 0000 130</t>
  </si>
  <si>
    <t>Прочие доходы от компенсации затрат бюджетов сельских поселений</t>
  </si>
  <si>
    <t>2 02 04000 00 0000 151</t>
  </si>
  <si>
    <t>КОД</t>
  </si>
  <si>
    <t>Наименование программы</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</si>
  <si>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</si>
  <si>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недоимки и задолженность по соответствующему платежу, в том числе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</si>
  <si>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</si>
  <si>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</si>
  <si>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Нормативы отчислений, %</t>
  </si>
  <si>
    <t>Наименование передаваемого полномочия</t>
  </si>
  <si>
    <t>Реквизиты соглашения</t>
  </si>
  <si>
    <t>ИТОГО:</t>
  </si>
  <si>
    <t>х</t>
  </si>
  <si>
    <t>Жилищное хозяйство</t>
  </si>
  <si>
    <t>851</t>
  </si>
  <si>
    <t>Уплата прочих налогов, сборов</t>
  </si>
  <si>
    <t>Уплата иных платежей</t>
  </si>
  <si>
    <t>853</t>
  </si>
  <si>
    <t>9900001200</t>
  </si>
  <si>
    <t>990А001100</t>
  </si>
  <si>
    <t>Расходы на выплаты по оплате труда работников администрации муниципального образования</t>
  </si>
  <si>
    <t>990А001110</t>
  </si>
  <si>
    <t>Расходы на обеспечение функций администрации муниципального образования</t>
  </si>
  <si>
    <t>990А001190</t>
  </si>
  <si>
    <t>0110300000</t>
  </si>
  <si>
    <t>0130100000</t>
  </si>
  <si>
    <t>852</t>
  </si>
  <si>
    <t>0130200000</t>
  </si>
  <si>
    <t>Расходы на выплаты по оплате труда работников физической культуры и спорта</t>
  </si>
  <si>
    <t>0130200110</t>
  </si>
  <si>
    <t>Расходы на обеспечение функций по физической культуре и спорту</t>
  </si>
  <si>
    <t>0130200190</t>
  </si>
  <si>
    <t>Организация водоснабжения</t>
  </si>
  <si>
    <t>Другие вопросы в области национальной экономики</t>
  </si>
  <si>
    <t>12</t>
  </si>
  <si>
    <t>129</t>
  </si>
  <si>
    <t>0120200000</t>
  </si>
  <si>
    <t>0120100000</t>
  </si>
  <si>
    <t>0130200100</t>
  </si>
  <si>
    <t>119</t>
  </si>
  <si>
    <t>01 05 02 01 10 0000 610</t>
  </si>
  <si>
    <t>Уменьшение прочих остатков денежных средств бюджетов поселений</t>
  </si>
  <si>
    <t>1 09 04053 10 0000 110</t>
  </si>
  <si>
    <t>1 13 02065 10 0000 130</t>
  </si>
  <si>
    <t>Доходы, поступающие в порядке возмещения расходов, понесенных в связи с эксплуатацией имущества сельских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</si>
  <si>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</si>
  <si>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</si>
  <si>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</si>
  <si>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</si>
  <si>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</si>
  <si>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</si>
  <si>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1 16 90050 10 0000 140</t>
  </si>
  <si>
    <t>Прочие поступления от денежных взысканий (штрафов) и иных сумм в возмещение ущерба, зачисляемые в бюджеты сельских поселений</t>
  </si>
  <si>
    <t>1 01 00000 00 0000 000</t>
  </si>
  <si>
    <t>Налоги на прибыль, доходы</t>
  </si>
  <si>
    <t>1 06 01000 00 0000 110</t>
  </si>
  <si>
    <t>1 06 06000 00 0000 110</t>
  </si>
  <si>
    <t>1 05 03000 00 0000 110</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</si>
  <si>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</si>
  <si>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</si>
  <si>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Вид заимствований</t>
  </si>
  <si>
    <t>Объем привлечения средств</t>
  </si>
  <si>
    <t xml:space="preserve">Объем средств, направляемых на погашение суммы основного долга </t>
  </si>
  <si>
    <t xml:space="preserve">Бюджетные кредиты  от других бюджетов бюджетной системы Российской Федерации </t>
  </si>
  <si>
    <t>Цель гарантирования</t>
  </si>
  <si>
    <t>Наименование (категория) принципала</t>
  </si>
  <si>
    <t>Наличие права регрессного требования гаранта к принципалу</t>
  </si>
  <si>
    <t>Проверка финансового состояния принципала</t>
  </si>
  <si>
    <t>Иные условия предоставления муниципальных гарантий</t>
  </si>
  <si>
    <t xml:space="preserve">Исполнение муниципальных гарантий </t>
  </si>
  <si>
    <t>За счет источников финансирования дефицита бюджета</t>
  </si>
  <si>
    <t>Материально-техническое обеспечение работников физической культуры и спорта</t>
  </si>
  <si>
    <t>Основное мероприятие "Обеспечение безопасности населения"</t>
  </si>
  <si>
    <t>Основное мероприятие "Обеспечение эффективного управления муниципальным имуществом"</t>
  </si>
  <si>
    <t>Основное мероприятие "Повышение уровня благоустройства территории"</t>
  </si>
  <si>
    <t>Основное мероприятие "Развитие культуры"</t>
  </si>
  <si>
    <t>Основное мероприятие "Развитие физической культуры и спорта"</t>
  </si>
  <si>
    <t>2018 год</t>
  </si>
  <si>
    <t>2019 год</t>
  </si>
  <si>
    <t>1 13 02000 00 0000 130</t>
  </si>
  <si>
    <t>Доходы от компенсации затрат государства</t>
  </si>
  <si>
    <t>1 16 00000 00 0000 000</t>
  </si>
  <si>
    <t>Штрафы, санкции, возмещение ущерба</t>
  </si>
  <si>
    <t>1 16 90000 00 0000 140</t>
  </si>
  <si>
    <t>Прочие поступления от денежных взысканий (штрафов) и иных сумм в возмещение ущерба</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</si>
  <si>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</si>
  <si>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</si>
  <si>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Коммунальное хозяйство</t>
  </si>
  <si>
    <t>НАЦИОНАЛЬНАЯ ОБОРОНА</t>
  </si>
  <si>
    <t>Дорожное хозяйство (дорожные фонды)</t>
  </si>
  <si>
    <t>Национальная оборона</t>
  </si>
  <si>
    <t>9900051180</t>
  </si>
  <si>
    <t>3.2</t>
  </si>
  <si>
    <t>5.3</t>
  </si>
  <si>
    <t>5.2</t>
  </si>
  <si>
    <t>011300000</t>
  </si>
  <si>
    <t>011Р300000</t>
  </si>
  <si>
    <t>8.1</t>
  </si>
  <si>
    <t>112</t>
  </si>
  <si>
    <t>9900000Д00</t>
  </si>
  <si>
    <t>Дорожный фонд администрации Чемальского района</t>
  </si>
  <si>
    <t>Субвенция на осуществление первичного войнского учета на территориях, где отсутствуют военные коммисариаты</t>
  </si>
  <si>
    <t>8</t>
  </si>
  <si>
    <t>801 01 06 05 02 10 0000 640</t>
  </si>
  <si>
    <t>Общая сумма</t>
  </si>
  <si>
    <t>За счет расходов бюджета муниципального образования</t>
  </si>
  <si>
    <t>Объем бюджетных ассигнований на исполнение муниципальных гарантий по возможным гарантийным случаям в 2019 году, тыс. рублей</t>
  </si>
  <si>
    <t>Мобилизационная и вневойсковая подготовка</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</si>
  <si>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</si>
  <si>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</si>
  <si>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</si>
  <si>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Прочие доходы от оказания платных услуг (работ) получателями средств бюджетов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</si>
  <si>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</si>
  <si>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</si>
  <si>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Сумма гарантирования, тыс.рублей</t>
  </si>
  <si>
    <t>Объем бюджетных ассигнований на исполнение муниципальных гарантий по возможным гарантийным случаям, тыс. рублей</t>
  </si>
  <si>
    <t>9990000000</t>
  </si>
  <si>
    <t>Дотации бюджетам бюджетной системы Российской Федерации</t>
  </si>
  <si>
    <t>Дотации бюджетам сельских поселений на выравнивание бюджетной обеспеченности</t>
  </si>
  <si>
    <t>Прочие субсидии бюджетам сельских поселений</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</si>
  <si>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</si>
  <si>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сельских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</si>
  <si>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</si>
  <si>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</si>
  <si>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Земельный налог (по обязательствам, возникшим до 1 января 2006 года), мобилизуемый на территориях сельских поселений</t>
  </si>
  <si>
    <t>Фонд оплаты труда учреждений</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</si>
  <si>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</si>
  <si>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</si>
  <si>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</si>
  <si>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</si>
  <si>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на выполнение части полномочий по созданию условий организации досуга и обеспечение услугами организаций культуры</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</si>
  <si>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по изготовлению проектов градостроительных планов, разрешений на строительство, реконструкцию объектов капитального строительства, расположенных на территории сельского посенления с проведением правовой экспертизы предоставленных заинтересованными лицами документов, без права их подписания</t>
  </si>
  <si>
    <t>Сельская администрация Чепошского сельского поселения</t>
  </si>
  <si>
    <t>Межбюджетные трансферты из бюджета муниципального образования "Чепошское сельское поселение", бюджету муниципального образования "Чемальский район" на выполнение части полномочий по созданию условий организации досуга и обеспечение услугами организаци</t>
  </si>
  <si>
    <t>Комплексное совершенствование социально-экономических процессов муниципального образования "Чепошское сельское поселение"</t>
  </si>
  <si>
    <t>Итого муниципальные внутренние заимствования МО "Чепошское сельское поселение"</t>
  </si>
  <si>
    <t xml:space="preserve">Уплата иных платежей </t>
  </si>
  <si>
    <t>2020 год</t>
  </si>
  <si>
    <t>Ведомственная структура расходов бюджета муниципального образования "Чепошское сельское поселение" на 2019-2020 годы</t>
  </si>
  <si>
    <t>Сумма на 2020 год</t>
  </si>
  <si>
    <t>Приложение  № 18
к Решению «О бюджете 
муниципального образования "Чепошское сельское поселение" на 2018 год и плановый период 2019-2020 годов»</t>
  </si>
  <si>
    <t>Программа муниципальных внутренних заимствований муниципального образования "Чепошское сельское поселение" на 2018 год</t>
  </si>
  <si>
    <t>Приложение  № 19
к Решению «О бюджете 
муниципального образования "Чепошское сельское поселение" на 2018 год и плановый период 2019-2020 годов»</t>
  </si>
  <si>
    <t>Программа муниципальных внутренних заимствований муниципального образования "Чепошское сельское поселение" на 2019-2020 годы</t>
  </si>
  <si>
    <t>Приложение  № 20
к Решению «О бюджете 
муниципального образования "Чепошское сельское поселение" на 2018 год и плановый период 2019-2020 годов»</t>
  </si>
  <si>
    <t>Программа муниципальных гарантий муниципального образования "Чепошское сельское поселение" в валюте Российской Федерации на 2018 год</t>
  </si>
  <si>
    <t>1. Перечень муниципальных гарантий МО "Чепошское сельское поселение", подлежащих предоставлению в 2018 году</t>
  </si>
  <si>
    <t>2. Общий объем бюджетных ассигнований, предусмотренных на исполнение муниципальных гарантий муниципального образования  "Чепошское сельское поселение" по возможным гарантийным случаям в 2018 году</t>
  </si>
  <si>
    <t>Приложение  № 21
к Решению «О бюджете 
муниципального образования "Чепошское сельское поселение" на 2018 год и плановый период 2019-2020 годов»</t>
  </si>
  <si>
    <t>Программа муниципальных гарантий муниципального образования "Чепошское сельское поселение" в валюте Российской Федерации на 2019-2020 годы</t>
  </si>
  <si>
    <t>1. Перечень муниципальных гарантий МО "Чепошское сельское поселение", подлежащих предоставлению в 2019-2020 годах</t>
  </si>
  <si>
    <t>2. Общий объем бюджетных ассигнований, предусмотренных на исполнение муниципальных гарантий муниципального образования  "Чепошское сельское поселение" по возможным гарантийным случаям в 2019-2020 годах</t>
  </si>
  <si>
    <t>0120500000</t>
  </si>
  <si>
    <t>10</t>
  </si>
  <si>
    <t>Объем бюджетных ассигнований на исполнение муниципальных гарантий по возможным гарантийным случаям в 2020 году, тыс. рублей</t>
  </si>
  <si>
    <t>изменения(+,-)</t>
  </si>
  <si>
    <t>изменения +,-</t>
  </si>
  <si>
    <t>9900000000</t>
  </si>
  <si>
    <t>Резервный фонд администрации сельского поселения</t>
  </si>
  <si>
    <t>изменения +;-</t>
  </si>
  <si>
    <t>изменения+;-</t>
  </si>
  <si>
    <t>Сумма с учетом изменений на 2019г</t>
  </si>
  <si>
    <t>Изменение остатков средств на счетах по учету средств бюджета МО "Чепошское сельское поселение"</t>
  </si>
  <si>
    <t>01 05 00 00 00 0000 000</t>
  </si>
  <si>
    <t>Изменение остатков  средств на счетах по учету средств  бюджетов **</t>
  </si>
  <si>
    <t>990000Ш200</t>
  </si>
  <si>
    <t>870</t>
  </si>
  <si>
    <t xml:space="preserve">Резервный фонд </t>
  </si>
  <si>
    <t>Резервный фонд</t>
  </si>
  <si>
    <t>2 02 10000 00 0000 151</t>
  </si>
  <si>
    <t>2 02 15001 00 0000 151</t>
  </si>
  <si>
    <t>2 02 35118 10 0000 151</t>
  </si>
  <si>
    <t>2 18 60010 10 0000 180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</si>
  <si>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</si>
  <si>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2 02 40014 10 0000 151</t>
  </si>
  <si>
    <t>2 02 15001 10 0000 151</t>
  </si>
  <si>
    <t>2 02 35118 00 0000 151</t>
  </si>
  <si>
    <t>2 02 30000 00 0000 151</t>
  </si>
  <si>
    <t>012Р400000</t>
  </si>
  <si>
    <t>Приложение № 1
к Решению «О бюджете муниципального образования "Чепошское сельское поселение" на 2019 год и плановый период 2020-2021 годов»</t>
  </si>
  <si>
    <t>Источники финансирования дефицита  бюджета муниципального образования "Чепошское сельское поселение" на 2019 год</t>
  </si>
  <si>
    <t>Приложение № 2
к Решению «О бюджете муниципального образования "Чепошское сельское поселение" на 2019 год и плановый период 2020-2021 годов»</t>
  </si>
  <si>
    <t>Источники финансирования дефицита  бюджета муниципального образования "Чепошское сельское поселение" на 2020-2021 годы</t>
  </si>
  <si>
    <t>2021 год</t>
  </si>
  <si>
    <t>Приложение № 3
к Решению «О бюджете 
муниципального образования "Чепошское сельское поселение" на 2019 год и плановый период 2020-2021 годов»</t>
  </si>
  <si>
    <t>Перечень главных администраторов доходов бюджета муниципального образования «Чепошское сельское поселение» на 2019 год и плановый период 2020-2021 годов</t>
  </si>
  <si>
    <t>Приложение № 4
к Решению «О бюджете муниципального                                                                                   образования "Чепошское сельское                                                                               поселение" на 2019 год и плановый                                                                                       период 2020-2021 годов»</t>
  </si>
  <si>
    <t>Перечень главных администраторов источников финансирования дефицита бюджета муниципального образования "Чепошское сельское поселение" на 2019 год и плановый период 2020-2021 годов</t>
  </si>
  <si>
    <t>Приложение № 5
к Решению «О бюджете 
муниципального образования                                                                                                 "Чепошское сельское поселение"                                                                        на 2019 год и плановый                                                                                                      период 2020-2021 годов»</t>
  </si>
  <si>
    <t>Нормативы распределения доходов бюджета муниципального образования «Чепошское сельское поселение» на 2019 год и плановый период 2020-2021 годов</t>
  </si>
  <si>
    <t>Объем поступлений доходов в бюджет муниципального образования "Чепошское сельское поселение" на 2020-2021 годы</t>
  </si>
  <si>
    <t>Распределение
бюджетных ассигнований по разделам, подразделам функциональной классификации расходов бюджета муниципального образования "Чепошское сельское поселение" на 2019 год</t>
  </si>
  <si>
    <t>Распределение
бюджетных ассигнований по разделам, подразделам функциональной классификации расходов бюджета муниципального образования "Чепошское сельское поселение" на 2020-2021 годы</t>
  </si>
  <si>
    <t>Сумма с учетом изменений на 2020г</t>
  </si>
  <si>
    <t>Приложение № 10
к Решению «О бюджете 
муниципального образования                                                                                                                    "Чепошское сельское поселение"
на 2019 год и плановый                                                                                                                         период 2020-2021 годов»</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</si>
  <si>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"Чепошское сельское поселение" на 2019 год</t>
  </si>
  <si>
    <t>Приложение № 11
к Решению «О бюджете 
муниципального образования                                                                                                                    "Чепошское сельское поселение"
на 2019 год и плановый                                                                                                                         период 2020-2021 годов»</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</si>
  <si>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бюджета муниципального образования "Чепошское сельское поселение" на 2020-2021 годы</t>
  </si>
  <si>
    <t>Приложение № 12
к Решению «О бюджете 
муниципального образования                                                                                                                    "Чепошское сельское поселение"
на 2019 год и плановый                                                                                                                         период 2020-2021 годов»</t>
  </si>
  <si>
    <t>Ведомственная структура расходов бюджета муниципального образования "Чепошское сельское поселение" на 2019год</t>
  </si>
  <si>
    <t>Приложение  № 14
к Решению «О бюджете 
муниципального образования "Чепошское сельское поселение" на 2019 год и плановый период 2020-2021 годов»</t>
  </si>
  <si>
    <t>Иные межбюджетные трансферты, выделяемые из бюджета муниципального образования "Чепошское сельское поселение" на финансирование расходов, связанных с передачей полномочий органам местного самоуправления муниципального образования "Чемальский район" на 2019 год</t>
  </si>
  <si>
    <t>Приложение  № 15
к Решению «О бюджете 
муниципального образования "Чепошское сельское поселение" на 2019 год и плановый период 2020-2021 годов»</t>
  </si>
  <si>
    <t>Иные межбюджетные трансферты, выделяемые из бюджета муниципального образования "Чепошское сельское поселение" на финансирование расходов, связанных с передачей полномочий органам местного самоуправления муниципального образования "Чемальский район" на 2020-2021 годы</t>
  </si>
  <si>
    <t>Сумма на 2021 год</t>
  </si>
  <si>
    <t>Приложение  № 16
к Решению «О бюджете 
муниципального образования "Чепошское сельское поселение" на 2019 год и плановый период 2020-2021 годов»</t>
  </si>
  <si>
    <t>Распределение бюджетных ассигнований местного бюджета на реализацию муниципальных программ муниципального образования "Чепошское сельское поселение" на 2019 год</t>
  </si>
  <si>
    <t>Распределение бюджетных ассигнований местного бюджета на реализацию муниципальных программ муниципального образования "Чепошское сельское поселение" на 2020-2021 годы</t>
  </si>
  <si>
    <t>Объем поступлений доходов в бюджет муниципального образования "Чепошское сельское поселение" на 2019 год</t>
  </si>
  <si>
    <t>Сумма  на 2021г</t>
  </si>
  <si>
    <t>Соглашение б/н от 20 октября 2018 года</t>
  </si>
  <si>
    <t xml:space="preserve">Приложение № 6
к Решению «О бюджете муниципального образования "Чепошское сельское поселение" на 2019 год и плановый период 2020-2021 годов» </t>
  </si>
  <si>
    <t>Приложение  № 7
к Решению «О бюджете 
муниципального образования "Чепошрское сельское поселение" на 2019 год и плановый период 2020-2021 годов»</t>
  </si>
  <si>
    <t>Приложение  № 8
к Решению «О бюджете 
муниципального образования "Чепошское сельское поселение" на 2019 год и плановый период 2020-2021 годов»</t>
  </si>
  <si>
    <t>Приложение № 9
к Решению «О бюджете 
муниципального образования                                                                                                                    "Чепошское сельское поселение"
на 2019 год и плановый                                                                                                                         период 2020-2021 годов»</t>
  </si>
  <si>
    <t>Приложение  № 13
к Решению «О бюджете 
муниципального образования "Чепошское сельское поселение" на 2019 год и плановый период 2020-2021 годов»</t>
  </si>
  <si>
    <t>2 02 35118 10 0000 150</t>
  </si>
  <si>
    <t>2 02 30000 00 0000 150</t>
  </si>
  <si>
    <t>2 02 15001 10 0000 150</t>
  </si>
  <si>
    <t>2 02 10000 00 0000 150</t>
  </si>
  <si>
    <t>2 02 35118 00 0000 150</t>
  </si>
  <si>
    <t>2 02 15001 00 0000 150</t>
  </si>
  <si>
    <t>2 02 04999 10 0000 151</t>
  </si>
  <si>
    <t>2 19 60010 10 0000 151</t>
  </si>
  <si>
    <t>1 14 06025 10 0000 430</t>
  </si>
  <si>
    <t xml:space="preserve">Доходы от продажи земельных участков ,находящиеся в собственности сельских поселений ( за исключением земельных участков муниципальных бюджетных и автономных учреждений) </t>
  </si>
  <si>
    <t>Иные межбюджетные трансферты на поддержку мер по обеспечению сбалансированности бюджетов</t>
  </si>
  <si>
    <t>Иные межбюджетные трансферты на софинансирование расходов местных бюджетов на оплату труда и начисление на выплаты по оплате труда работников бюджетной сферы</t>
  </si>
  <si>
    <t>2 02 04000 00 0000 150</t>
  </si>
  <si>
    <t>2 02 40014 10 0000 150</t>
  </si>
  <si>
    <t>2 02 49999 10 0000 150</t>
  </si>
  <si>
    <t>1 14 00000 00 0000 000</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</si>
  <si>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</si>
  <si>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</si>
  <si>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Софинансирование на бюджетную обеспеченность.Фонд оплаты труда государственных (муниципальных) органов</t>
  </si>
  <si>
    <t>990А0S8500</t>
  </si>
  <si>
    <t>Софинансирование на бюджетную обеспеченность.Взносы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</si>
  <si>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Софинансирование на бюджетную обеспеченность.Фонд оплаты труда учреждений</t>
  </si>
  <si>
    <t>01302S8500</t>
  </si>
  <si>
    <t>Софинансирование на бюджетную обеспеченность.Взносы по обязательному социальному страхованию на выплаты по оплате труда работников и иные выплаты работникам учреждений</t>
  </si>
  <si>
    <t>012050000</t>
  </si>
  <si>
    <t>Прочая закупка товаров, работ и услуг для обеспечения государственных (муниципальных) нужд за счет средств бюджета МО "Чемальский район"</t>
  </si>
  <si>
    <t>012Р500000</t>
  </si>
  <si>
    <t>0120300000</t>
  </si>
  <si>
    <t>012Р100000</t>
  </si>
  <si>
    <t>Основное мероприятие "Обеспечение пожарной безопасности населения"</t>
  </si>
  <si>
    <t>Сумма на 2021г</t>
  </si>
  <si>
    <t xml:space="preserve">Приложение № 5
к Решению «О бюджете муниципального образования "Чепошское сельское поселение" на 2019 год и плановый период 2020-2021 годов»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</si>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</sst>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0.0"/>
    <numFmt numFmtId="165" formatCode="_-* #,##0.0_р_._-;\-* #,##0.0_р_._-;_-* &quot;-&quot;??_р_._-;_-@_-"/>
    <numFmt numFmtId="166" formatCode="#,##0.0"/>
    <numFmt numFmtId="167" formatCode="#,##0.0&quot;р.&quot;"/>
  </numFmts>
  <fonts count="32" x14ac:knownFonts="1">
    <font>
      <sz val="10"/>
      <name val="Arial Cyr"/>
      <charset val="204"/>
    </font>
    <font>
      <sz val="11"/>
      <color indexed="8"/>
      <name val="Calibri"/>
      <family val="2"/>
      <charset val="204"/>
    </font>
    <font>
      <sz val="10"/>
      <name val="Arial Cyr"/>
      <charset val="204"/>
    </font>
    <font>
      <sz val="8"/>
      <name val="Arial Cyr"/>
      <charset val="204"/>
    </font>
    <font>
      <sz val="12"/>
      <name val="Times New Roman"/>
      <family val="1"/>
      <charset val="204"/>
    </font>
    <font>
      <b/>
      <sz val="12"/>
      <name val="Times New Roman"/>
      <family val="1"/>
      <charset val="204"/>
    </font>
    <font>
      <sz val="12"/>
      <color indexed="8"/>
      <name val="Times New Roman"/>
      <family val="1"/>
      <charset val="204"/>
    </font>
    <font>
      <sz val="14"/>
      <name val="Times New Roman"/>
      <family val="1"/>
      <charset val="204"/>
    </font>
    <font>
      <b/>
      <sz val="14"/>
      <name val="Times New Roman"/>
      <family val="1"/>
      <charset val="204"/>
    </font>
    <font>
      <sz val="10"/>
      <name val="Times New Roman"/>
      <family val="1"/>
      <charset val="204"/>
    </font>
    <font>
      <sz val="12"/>
      <name val="Arial Cyr"/>
      <charset val="204"/>
    </font>
    <font>
      <b/>
      <sz val="10"/>
      <name val="Times New Roman"/>
      <family val="1"/>
      <charset val="204"/>
    </font>
    <font>
      <sz val="8"/>
      <name val="Times New Roman"/>
      <family val="1"/>
      <charset val="204"/>
    </font>
    <font>
      <b/>
      <sz val="12"/>
      <name val="Arial Cyr"/>
      <charset val="204"/>
    </font>
    <font>
      <sz val="10"/>
      <color indexed="8"/>
      <name val="Times New Roman"/>
      <family val="1"/>
      <charset val="204"/>
    </font>
    <font>
      <sz val="9"/>
      <name val="Times New Roman"/>
      <family val="1"/>
      <charset val="204"/>
    </font>
    <font>
      <sz val="10"/>
      <color indexed="8"/>
      <name val="Arial Cyr"/>
      <charset val="204"/>
    </font>
    <font>
      <sz val="8"/>
      <color indexed="8"/>
      <name val="Times New Roman"/>
      <family val="1"/>
      <charset val="204"/>
    </font>
    <font>
      <b/>
      <sz val="10"/>
      <color indexed="8"/>
      <name val="Arial Cyr"/>
      <charset val="204"/>
    </font>
    <font>
      <sz val="10"/>
      <name val="Arial"/>
      <family val="2"/>
      <charset val="204"/>
    </font>
    <font>
      <sz val="10"/>
      <name val="MS Sans Serif"/>
      <family val="2"/>
      <charset val="204"/>
    </font>
    <font>
      <sz val="10"/>
      <color indexed="8"/>
      <name val="Arial Cyr"/>
      <family val="2"/>
      <charset val="204"/>
    </font>
    <font>
      <sz val="14"/>
      <name val="Arial Cyr"/>
      <charset val="204"/>
    </font>
    <font>
      <i/>
      <sz val="14"/>
      <name val="Times New Roman"/>
      <family val="1"/>
      <charset val="204"/>
    </font>
    <font>
      <b/>
      <sz val="14"/>
      <name val="Arial Cyr"/>
      <charset val="204"/>
    </font>
    <font>
      <b/>
      <i/>
      <sz val="14"/>
      <name val="Arial Cyr"/>
      <charset val="204"/>
    </font>
    <font>
      <b/>
      <sz val="12"/>
      <color indexed="8"/>
      <name val="Times New Roman"/>
      <family val="1"/>
      <charset val="204"/>
    </font>
    <font>
      <b/>
      <sz val="11"/>
      <name val="Times New Roman"/>
      <family val="1"/>
      <charset val="204"/>
    </font>
    <font>
      <sz val="11"/>
      <color theme="1"/>
      <name val="Calibri"/>
      <family val="2"/>
      <charset val="204"/>
      <scheme val="minor"/>
    </font>
    <font>
      <sz val="13"/>
      <color theme="1"/>
      <name val="Times New Roman"/>
      <family val="1"/>
      <charset val="204"/>
    </font>
    <font>
      <i/>
      <sz val="12"/>
      <name val="Times New Roman"/>
      <family val="1"/>
      <charset val="204"/>
    </font>
    <font>
      <i/>
      <sz val="12"/>
      <color indexed="8"/>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s>
  <cellStyleXfs count="11">
    <xf numFmtId="0" fontId="0" fillId="0" borderId="0"/>
    <xf numFmtId="0" fontId="19" fillId="0" borderId="0" applyNumberFormat="0" applyFont="0" applyFill="0" applyBorder="0" applyAlignment="0" applyProtection="0">
      <alignment vertical="top"/>
    </xf>
    <xf numFmtId="0" fontId="2" fillId="0" borderId="0"/>
    <xf numFmtId="0" fontId="20" fillId="0" borderId="0">
      <alignment vertical="top"/>
    </xf>
    <xf numFmtId="0" fontId="28" fillId="0" borderId="0"/>
    <xf numFmtId="0" fontId="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cellStyleXfs>
  <cellXfs count="327">
    <xf numFmtId="0" fontId="0" fillId="0" borderId="0" xfId="0"/>
    <xf numFmtId="0" fontId="4" fillId="0" borderId="0" xfId="0" applyFont="1" applyFill="1"/>
    <xf numFmtId="43" fontId="4" fillId="0" borderId="0" xfId="8" applyFont="1" applyFill="1"/>
    <xf numFmtId="0" fontId="4" fillId="0" borderId="0" xfId="0" applyFont="1" applyAlignment="1">
      <alignment vertical="top" wrapText="1"/>
    </xf>
    <xf numFmtId="0" fontId="0" fillId="0" borderId="0" xfId="0" applyAlignment="1"/>
    <xf numFmtId="0" fontId="4" fillId="0" borderId="0" xfId="0" applyFont="1" applyFill="1" applyAlignment="1">
      <alignment horizontal="right"/>
    </xf>
    <xf numFmtId="43" fontId="4" fillId="0" borderId="0" xfId="8" applyFont="1" applyFill="1" applyAlignment="1">
      <alignment horizontal="right"/>
    </xf>
    <xf numFmtId="43" fontId="4" fillId="0" borderId="0" xfId="8" applyFont="1" applyFill="1" applyAlignment="1">
      <alignment horizontal="center"/>
    </xf>
    <xf numFmtId="0" fontId="7" fillId="0" borderId="0" xfId="0" applyFont="1" applyFill="1"/>
    <xf numFmtId="0" fontId="9" fillId="0" borderId="0" xfId="0" applyFont="1" applyFill="1" applyAlignment="1">
      <alignment wrapText="1"/>
    </xf>
    <xf numFmtId="0" fontId="10" fillId="0" borderId="0" xfId="0" applyFont="1"/>
    <xf numFmtId="0" fontId="9" fillId="0" borderId="0" xfId="0" applyFont="1"/>
    <xf numFmtId="0" fontId="9" fillId="0" borderId="0" xfId="0" applyFont="1" applyAlignment="1">
      <alignment horizontal="justify"/>
    </xf>
    <xf numFmtId="0" fontId="9"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11" fillId="0" borderId="0" xfId="0" applyFont="1" applyAlignment="1">
      <alignment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center" vertical="center"/>
    </xf>
    <xf numFmtId="0" fontId="9" fillId="0" borderId="0" xfId="0" applyFont="1" applyAlignment="1">
      <alignment wrapText="1"/>
    </xf>
    <xf numFmtId="0" fontId="10" fillId="0" borderId="0" xfId="0" applyFont="1" applyAlignment="1">
      <alignment horizontal="center" vertical="center" wrapText="1"/>
    </xf>
    <xf numFmtId="0" fontId="5" fillId="0" borderId="0" xfId="0" applyFont="1" applyAlignment="1">
      <alignment horizontal="center" vertical="top" wrapText="1"/>
    </xf>
    <xf numFmtId="0" fontId="12" fillId="0" borderId="0" xfId="0" applyFont="1" applyAlignment="1">
      <alignment wrapText="1"/>
    </xf>
    <xf numFmtId="0" fontId="14" fillId="0" borderId="0" xfId="0" applyFont="1" applyAlignment="1">
      <alignment horizontal="center" vertical="top" wrapText="1"/>
    </xf>
    <xf numFmtId="0" fontId="14" fillId="0" borderId="0" xfId="0" applyFont="1" applyAlignment="1">
      <alignment vertical="top" wrapText="1"/>
    </xf>
    <xf numFmtId="49" fontId="14" fillId="0" borderId="0" xfId="0" applyNumberFormat="1" applyFont="1" applyAlignment="1">
      <alignment horizontal="center" vertical="top" wrapText="1"/>
    </xf>
    <xf numFmtId="0" fontId="16" fillId="0" borderId="0" xfId="0" applyFont="1"/>
    <xf numFmtId="0" fontId="15" fillId="0" borderId="0" xfId="0" applyFont="1" applyAlignment="1">
      <alignment horizontal="right" wrapText="1"/>
    </xf>
    <xf numFmtId="0" fontId="17" fillId="0" borderId="0" xfId="0" applyFont="1" applyFill="1" applyBorder="1" applyAlignment="1">
      <alignment horizontal="center"/>
    </xf>
    <xf numFmtId="0" fontId="17" fillId="0" borderId="0" xfId="0" applyFont="1" applyFill="1" applyBorder="1" applyAlignment="1">
      <alignment horizontal="right"/>
    </xf>
    <xf numFmtId="0" fontId="18" fillId="0" borderId="0" xfId="0" applyFont="1"/>
    <xf numFmtId="0" fontId="5" fillId="0" borderId="0" xfId="0" applyFont="1" applyAlignment="1">
      <alignment horizontal="center" wrapText="1"/>
    </xf>
    <xf numFmtId="49" fontId="9" fillId="0" borderId="0" xfId="0" applyNumberFormat="1" applyFont="1" applyAlignment="1">
      <alignment horizontal="center"/>
    </xf>
    <xf numFmtId="0" fontId="8" fillId="0" borderId="2" xfId="0" applyFont="1" applyBorder="1" applyAlignment="1">
      <alignment horizontal="center" vertical="center" wrapText="1"/>
    </xf>
    <xf numFmtId="0" fontId="22" fillId="0" borderId="0" xfId="0" applyFont="1"/>
    <xf numFmtId="0" fontId="8" fillId="0" borderId="2" xfId="0" applyFont="1" applyBorder="1" applyAlignment="1">
      <alignment horizontal="center" vertical="top" wrapText="1"/>
    </xf>
    <xf numFmtId="0" fontId="4" fillId="0" borderId="0" xfId="0" applyFont="1" applyAlignment="1">
      <alignment horizontal="right" wrapText="1"/>
    </xf>
    <xf numFmtId="0" fontId="4" fillId="0" borderId="0" xfId="0" applyFont="1" applyAlignment="1">
      <alignment horizontal="center" vertical="top" wrapText="1"/>
    </xf>
    <xf numFmtId="0" fontId="7" fillId="0" borderId="2" xfId="0" applyFont="1" applyFill="1" applyBorder="1"/>
    <xf numFmtId="0" fontId="8" fillId="0" borderId="2" xfId="0" applyFont="1" applyFill="1" applyBorder="1" applyAlignment="1">
      <alignment horizontal="center" vertical="center" wrapText="1"/>
    </xf>
    <xf numFmtId="43" fontId="8" fillId="0" borderId="2" xfId="8" applyFont="1" applyFill="1" applyBorder="1" applyAlignment="1">
      <alignment horizontal="center" vertical="center"/>
    </xf>
    <xf numFmtId="0" fontId="8" fillId="0" borderId="0" xfId="0" applyFont="1" applyFill="1"/>
    <xf numFmtId="0" fontId="7" fillId="0" borderId="0" xfId="0" applyFont="1" applyFill="1" applyBorder="1" applyAlignment="1">
      <alignment horizontal="center" wrapText="1"/>
    </xf>
    <xf numFmtId="43" fontId="7" fillId="0" borderId="0" xfId="8" applyFont="1" applyFill="1" applyBorder="1" applyAlignment="1">
      <alignment horizontal="center" wrapText="1"/>
    </xf>
    <xf numFmtId="0" fontId="23" fillId="0" borderId="0" xfId="0" applyFont="1" applyFill="1" applyBorder="1" applyAlignment="1">
      <alignment horizontal="center" wrapText="1"/>
    </xf>
    <xf numFmtId="43" fontId="23" fillId="0" borderId="0" xfId="8" applyFont="1" applyFill="1" applyBorder="1" applyAlignment="1">
      <alignment horizontal="center" wrapText="1"/>
    </xf>
    <xf numFmtId="0" fontId="8" fillId="0" borderId="0" xfId="0" applyFont="1" applyFill="1" applyBorder="1" applyAlignment="1">
      <alignment horizontal="center" wrapText="1"/>
    </xf>
    <xf numFmtId="43" fontId="8" fillId="0" borderId="0" xfId="8" applyFont="1" applyFill="1" applyBorder="1" applyAlignment="1">
      <alignment horizontal="center" wrapText="1"/>
    </xf>
    <xf numFmtId="0" fontId="7" fillId="0" borderId="0" xfId="0" applyFont="1" applyFill="1" applyBorder="1"/>
    <xf numFmtId="43" fontId="7" fillId="0" borderId="0" xfId="8" applyFont="1" applyFill="1" applyBorder="1" applyAlignment="1">
      <alignment horizontal="center"/>
    </xf>
    <xf numFmtId="43" fontId="7" fillId="0" borderId="0" xfId="8" applyFont="1" applyFill="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justify"/>
    </xf>
    <xf numFmtId="0" fontId="7" fillId="0" borderId="0" xfId="0" applyFont="1"/>
    <xf numFmtId="0" fontId="8" fillId="0" borderId="0" xfId="0" applyFont="1"/>
    <xf numFmtId="0" fontId="7" fillId="0" borderId="0" xfId="0" applyFont="1" applyAlignment="1">
      <alignment wrapText="1"/>
    </xf>
    <xf numFmtId="49" fontId="7" fillId="0" borderId="0" xfId="0" applyNumberFormat="1" applyFont="1" applyAlignment="1">
      <alignment horizontal="center"/>
    </xf>
    <xf numFmtId="0" fontId="7" fillId="0" borderId="0" xfId="0" applyFont="1" applyAlignment="1">
      <alignment horizontal="center" vertical="center"/>
    </xf>
    <xf numFmtId="0" fontId="22" fillId="0" borderId="0" xfId="0" applyFont="1" applyAlignment="1">
      <alignment horizontal="center" vertical="center" wrapText="1"/>
    </xf>
    <xf numFmtId="0" fontId="25" fillId="0" borderId="0" xfId="0" applyFont="1" applyFill="1"/>
    <xf numFmtId="0" fontId="24" fillId="0" borderId="0" xfId="0" applyFont="1" applyFill="1"/>
    <xf numFmtId="0" fontId="22" fillId="0" borderId="0" xfId="0" applyFont="1" applyFill="1"/>
    <xf numFmtId="0" fontId="7" fillId="0" borderId="0" xfId="0" applyFont="1" applyFill="1" applyAlignment="1">
      <alignment horizontal="center" vertical="top" wrapText="1"/>
    </xf>
    <xf numFmtId="0" fontId="7" fillId="0" borderId="0" xfId="0" applyFont="1" applyFill="1" applyAlignment="1">
      <alignment vertical="top" wrapText="1"/>
    </xf>
    <xf numFmtId="49" fontId="7" fillId="0" borderId="0" xfId="0" applyNumberFormat="1" applyFont="1" applyFill="1" applyAlignment="1">
      <alignment horizontal="center" vertical="top" wrapText="1"/>
    </xf>
    <xf numFmtId="49" fontId="4"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top" wrapText="1"/>
    </xf>
    <xf numFmtId="0" fontId="13" fillId="0" borderId="0" xfId="0" applyFont="1" applyFill="1"/>
    <xf numFmtId="0" fontId="4" fillId="0" borderId="2" xfId="0" applyFont="1" applyFill="1" applyBorder="1" applyAlignment="1">
      <alignment horizontal="center" vertical="center" wrapText="1"/>
    </xf>
    <xf numFmtId="0" fontId="5" fillId="0" borderId="2" xfId="0" applyFont="1" applyFill="1" applyBorder="1" applyAlignment="1">
      <alignment vertical="top"/>
    </xf>
    <xf numFmtId="165" fontId="5" fillId="0" borderId="2" xfId="8" applyNumberFormat="1" applyFont="1" applyFill="1" applyBorder="1" applyAlignment="1">
      <alignment horizontal="center" vertical="top"/>
    </xf>
    <xf numFmtId="0" fontId="5" fillId="0" borderId="2" xfId="0" applyFont="1" applyFill="1" applyBorder="1" applyAlignment="1">
      <alignment horizontal="justify" vertical="top"/>
    </xf>
    <xf numFmtId="0" fontId="4" fillId="0" borderId="2" xfId="0" applyFont="1" applyFill="1" applyBorder="1" applyAlignment="1">
      <alignment horizontal="justify" vertical="top"/>
    </xf>
    <xf numFmtId="0" fontId="5" fillId="0" borderId="2" xfId="0" applyFont="1" applyFill="1" applyBorder="1" applyAlignment="1">
      <alignment vertical="top" wrapText="1"/>
    </xf>
    <xf numFmtId="0" fontId="6" fillId="0" borderId="2" xfId="0" applyFont="1" applyFill="1" applyBorder="1" applyAlignment="1">
      <alignment horizontal="justify" vertical="top" wrapText="1"/>
    </xf>
    <xf numFmtId="0" fontId="5" fillId="0" borderId="2" xfId="5" applyFont="1" applyFill="1" applyBorder="1" applyAlignment="1">
      <alignment horizontal="justify" vertical="top"/>
    </xf>
    <xf numFmtId="0" fontId="4" fillId="0" borderId="2" xfId="5" applyFont="1" applyFill="1" applyBorder="1" applyAlignment="1">
      <alignment horizontal="justify" vertical="top"/>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43" fontId="4" fillId="0" borderId="2" xfId="8" applyFont="1" applyFill="1" applyBorder="1" applyAlignment="1">
      <alignment horizontal="left" vertical="top" wrapText="1"/>
    </xf>
    <xf numFmtId="0" fontId="4" fillId="0" borderId="0" xfId="0" applyFont="1" applyFill="1" applyAlignment="1">
      <alignment horizontal="right" wrapText="1"/>
    </xf>
    <xf numFmtId="0" fontId="4" fillId="0" borderId="2" xfId="0" applyFont="1" applyBorder="1" applyAlignment="1">
      <alignment horizontal="center"/>
    </xf>
    <xf numFmtId="49" fontId="4" fillId="0" borderId="2" xfId="0" applyNumberFormat="1" applyFont="1" applyFill="1" applyBorder="1" applyAlignment="1"/>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49" fontId="5" fillId="0" borderId="2" xfId="5" applyNumberFormat="1" applyFont="1" applyFill="1" applyBorder="1" applyAlignment="1">
      <alignment horizontal="center"/>
    </xf>
    <xf numFmtId="49" fontId="4" fillId="0" borderId="2" xfId="5" applyNumberFormat="1" applyFont="1" applyFill="1" applyBorder="1" applyAlignment="1">
      <alignment horizontal="center"/>
    </xf>
    <xf numFmtId="0" fontId="4" fillId="0" borderId="2" xfId="0" applyFont="1" applyFill="1" applyBorder="1" applyAlignment="1">
      <alignment horizontal="center" wrapText="1"/>
    </xf>
    <xf numFmtId="0" fontId="24" fillId="0" borderId="0" xfId="0" applyFont="1"/>
    <xf numFmtId="165" fontId="4" fillId="0" borderId="2" xfId="8" applyNumberFormat="1" applyFont="1" applyFill="1" applyBorder="1" applyAlignment="1">
      <alignment horizontal="center" vertical="top"/>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164" fontId="4"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10" fillId="0" borderId="0" xfId="0" applyFont="1" applyAlignment="1">
      <alignment horizontal="right" vertical="justify"/>
    </xf>
    <xf numFmtId="0" fontId="4" fillId="0" borderId="0" xfId="0" applyFont="1" applyAlignment="1">
      <alignment horizontal="left" vertical="center" wrapText="1"/>
    </xf>
    <xf numFmtId="0" fontId="10" fillId="0" borderId="0" xfId="0" applyFont="1" applyAlignment="1">
      <alignment horizontal="justify" vertical="center" wrapText="1"/>
    </xf>
    <xf numFmtId="0" fontId="4" fillId="0" borderId="3" xfId="0" applyFont="1" applyBorder="1" applyAlignment="1">
      <alignment horizontal="center" vertical="center" wrapText="1"/>
    </xf>
    <xf numFmtId="49" fontId="5" fillId="0" borderId="2" xfId="0" applyNumberFormat="1" applyFont="1" applyFill="1" applyBorder="1" applyAlignment="1">
      <alignment horizontal="center" vertical="top" wrapText="1"/>
    </xf>
    <xf numFmtId="0" fontId="5" fillId="0" borderId="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wrapText="1"/>
    </xf>
    <xf numFmtId="164" fontId="5" fillId="0" borderId="2" xfId="0" applyNumberFormat="1" applyFont="1" applyFill="1" applyBorder="1" applyAlignment="1">
      <alignment horizontal="center" vertical="center"/>
    </xf>
    <xf numFmtId="164" fontId="4" fillId="0" borderId="2" xfId="0" applyNumberFormat="1" applyFont="1" applyFill="1" applyBorder="1" applyAlignment="1">
      <alignment horizontal="center" vertical="top" wrapText="1"/>
    </xf>
    <xf numFmtId="164" fontId="5"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2" xfId="0" applyFont="1" applyFill="1" applyBorder="1" applyAlignment="1">
      <alignment horizontal="center" wrapText="1"/>
    </xf>
    <xf numFmtId="0" fontId="4" fillId="0" borderId="2" xfId="0" applyFont="1" applyFill="1" applyBorder="1" applyAlignment="1">
      <alignment horizontal="left" vertical="center" wrapText="1"/>
    </xf>
    <xf numFmtId="49" fontId="4" fillId="0" borderId="2" xfId="0" applyNumberFormat="1" applyFont="1" applyFill="1" applyBorder="1" applyAlignment="1">
      <alignment horizontal="center" wrapText="1"/>
    </xf>
    <xf numFmtId="1" fontId="5" fillId="0" borderId="2" xfId="0" applyNumberFormat="1" applyFont="1" applyFill="1" applyBorder="1" applyAlignment="1">
      <alignment horizontal="center" vertical="top" wrapText="1"/>
    </xf>
    <xf numFmtId="49" fontId="5" fillId="0" borderId="2" xfId="0" applyNumberFormat="1" applyFont="1" applyBorder="1" applyAlignment="1">
      <alignment horizontal="center"/>
    </xf>
    <xf numFmtId="0" fontId="5" fillId="0" borderId="2" xfId="0" applyFont="1" applyBorder="1" applyAlignment="1">
      <alignment horizontal="center"/>
    </xf>
    <xf numFmtId="0" fontId="4" fillId="0" borderId="3" xfId="0"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5" fillId="0" borderId="2" xfId="0" applyNumberFormat="1" applyFont="1" applyFill="1" applyBorder="1" applyAlignment="1">
      <alignment vertical="top" wrapText="1"/>
    </xf>
    <xf numFmtId="164" fontId="5" fillId="0" borderId="2" xfId="0" applyNumberFormat="1" applyFont="1" applyBorder="1" applyAlignment="1">
      <alignment horizontal="center" vertical="center"/>
    </xf>
    <xf numFmtId="49" fontId="4" fillId="0" borderId="2" xfId="0" applyNumberFormat="1" applyFont="1" applyFill="1" applyBorder="1" applyAlignment="1">
      <alignment vertical="top" wrapText="1"/>
    </xf>
    <xf numFmtId="0" fontId="6" fillId="0" borderId="2" xfId="0" applyFont="1" applyBorder="1" applyAlignment="1">
      <alignment horizontal="left" vertical="top" wrapText="1"/>
    </xf>
    <xf numFmtId="49" fontId="6" fillId="0" borderId="2" xfId="0" applyNumberFormat="1" applyFont="1" applyBorder="1" applyAlignment="1">
      <alignment horizontal="center" vertical="center" wrapText="1"/>
    </xf>
    <xf numFmtId="0" fontId="26" fillId="0" borderId="2" xfId="0" applyFont="1" applyBorder="1" applyAlignment="1">
      <alignment horizontal="left" vertical="top" wrapText="1"/>
    </xf>
    <xf numFmtId="49" fontId="26"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24" fillId="0" borderId="0" xfId="0" applyFont="1" applyFill="1" applyAlignment="1">
      <alignment horizontal="center"/>
    </xf>
    <xf numFmtId="0" fontId="26" fillId="0" borderId="2" xfId="0" applyFont="1" applyFill="1" applyBorder="1" applyAlignment="1">
      <alignment horizontal="left" vertical="top" wrapText="1"/>
    </xf>
    <xf numFmtId="2" fontId="26" fillId="0" borderId="2" xfId="0" applyNumberFormat="1" applyFont="1" applyFill="1" applyBorder="1" applyAlignment="1">
      <alignment vertical="top" wrapText="1"/>
    </xf>
    <xf numFmtId="0" fontId="4" fillId="0" borderId="0" xfId="0" applyFont="1" applyFill="1" applyAlignment="1">
      <alignment wrapText="1"/>
    </xf>
    <xf numFmtId="0" fontId="4" fillId="0" borderId="0" xfId="0" applyFont="1" applyAlignment="1">
      <alignment horizontal="right" vertical="top" wrapText="1"/>
    </xf>
    <xf numFmtId="49" fontId="5" fillId="0" borderId="2" xfId="0" applyNumberFormat="1" applyFont="1" applyFill="1" applyBorder="1" applyAlignment="1">
      <alignment horizontal="center" wrapText="1"/>
    </xf>
    <xf numFmtId="0" fontId="4" fillId="0" borderId="2" xfId="0" applyFont="1" applyBorder="1" applyAlignment="1">
      <alignment horizontal="left" wrapText="1"/>
    </xf>
    <xf numFmtId="164" fontId="5" fillId="0" borderId="2" xfId="8" applyNumberFormat="1" applyFont="1" applyFill="1" applyBorder="1" applyAlignment="1">
      <alignment horizontal="center" vertical="top"/>
    </xf>
    <xf numFmtId="0" fontId="8" fillId="0" borderId="0" xfId="0" applyFont="1" applyAlignment="1">
      <alignment horizontal="center" vertical="top" wrapText="1"/>
    </xf>
    <xf numFmtId="0" fontId="7" fillId="0" borderId="0" xfId="0" applyFont="1" applyAlignment="1">
      <alignment horizontal="center" vertical="top" wrapText="1"/>
    </xf>
    <xf numFmtId="0" fontId="8" fillId="0" borderId="4" xfId="0" applyFont="1" applyBorder="1" applyAlignment="1">
      <alignment horizontal="center" vertical="top" wrapText="1"/>
    </xf>
    <xf numFmtId="0" fontId="4" fillId="0" borderId="0" xfId="0" applyFont="1" applyAlignment="1">
      <alignment horizontal="right"/>
    </xf>
    <xf numFmtId="0" fontId="8" fillId="0" borderId="0" xfId="0" applyFont="1" applyFill="1" applyAlignment="1">
      <alignment horizontal="center" vertical="center" wrapText="1"/>
    </xf>
    <xf numFmtId="0" fontId="8" fillId="0" borderId="0" xfId="0" applyFont="1" applyBorder="1" applyAlignment="1">
      <alignment horizontal="center" vertical="center" wrapText="1"/>
    </xf>
    <xf numFmtId="0" fontId="22" fillId="0" borderId="0" xfId="0" applyFont="1" applyAlignment="1"/>
    <xf numFmtId="0" fontId="8" fillId="0" borderId="0" xfId="0" applyFont="1" applyFill="1" applyBorder="1" applyAlignment="1">
      <alignment horizontal="center" vertical="center" wrapText="1"/>
    </xf>
    <xf numFmtId="0" fontId="10" fillId="0" borderId="0" xfId="0" applyFont="1" applyAlignment="1">
      <alignment horizontal="right" wrapText="1"/>
    </xf>
    <xf numFmtId="0" fontId="8" fillId="0" borderId="0" xfId="0" applyFont="1" applyFill="1" applyAlignment="1">
      <alignment horizontal="center" vertical="top" wrapText="1"/>
    </xf>
    <xf numFmtId="0" fontId="22" fillId="0" borderId="0" xfId="0" applyFont="1" applyFill="1" applyAlignment="1"/>
    <xf numFmtId="0" fontId="8" fillId="0" borderId="2" xfId="0" applyFont="1" applyBorder="1" applyAlignment="1">
      <alignment horizont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wrapText="1"/>
    </xf>
    <xf numFmtId="0" fontId="11" fillId="0" borderId="0" xfId="0" applyFont="1"/>
    <xf numFmtId="49" fontId="4" fillId="0" borderId="2" xfId="0" applyNumberFormat="1" applyFont="1" applyBorder="1" applyAlignment="1">
      <alignment horizontal="center" vertical="center"/>
    </xf>
    <xf numFmtId="0" fontId="15" fillId="0" borderId="0" xfId="0" applyFont="1" applyFill="1" applyAlignment="1">
      <alignment horizontal="right" wrapText="1"/>
    </xf>
    <xf numFmtId="0" fontId="6" fillId="0" borderId="2" xfId="0" applyFont="1" applyFill="1" applyBorder="1" applyAlignment="1">
      <alignment horizontal="left" vertical="top" wrapText="1"/>
    </xf>
    <xf numFmtId="164"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2" xfId="0" applyFont="1" applyFill="1" applyBorder="1" applyAlignment="1">
      <alignment vertical="top" wrapText="1"/>
    </xf>
    <xf numFmtId="0" fontId="4" fillId="0" borderId="2" xfId="0" applyFont="1" applyFill="1" applyBorder="1" applyAlignment="1">
      <alignment horizontal="center"/>
    </xf>
    <xf numFmtId="0" fontId="0" fillId="0" borderId="0" xfId="0" applyFill="1"/>
    <xf numFmtId="49" fontId="14" fillId="0" borderId="0" xfId="0" applyNumberFormat="1" applyFont="1" applyFill="1" applyAlignment="1">
      <alignment horizontal="center" vertical="top" wrapText="1"/>
    </xf>
    <xf numFmtId="49" fontId="4" fillId="0" borderId="2" xfId="0" applyNumberFormat="1" applyFont="1" applyFill="1" applyBorder="1" applyAlignment="1">
      <alignment horizontal="left" vertical="top" wrapText="1"/>
    </xf>
    <xf numFmtId="0" fontId="4" fillId="0" borderId="2" xfId="0" applyNumberFormat="1" applyFont="1" applyBorder="1" applyAlignment="1">
      <alignment horizontal="left" wrapText="1"/>
    </xf>
    <xf numFmtId="1" fontId="4" fillId="0" borderId="2" xfId="0" applyNumberFormat="1" applyFont="1" applyFill="1" applyBorder="1" applyAlignment="1">
      <alignment horizontal="center" vertical="center"/>
    </xf>
    <xf numFmtId="164" fontId="26" fillId="0" borderId="2" xfId="0" applyNumberFormat="1" applyFont="1" applyFill="1" applyBorder="1" applyAlignment="1">
      <alignment horizontal="center" vertical="center" wrapText="1"/>
    </xf>
    <xf numFmtId="0" fontId="9" fillId="0" borderId="0" xfId="1" applyFont="1" applyAlignment="1"/>
    <xf numFmtId="0" fontId="11" fillId="0" borderId="0" xfId="1" applyFont="1" applyAlignment="1">
      <alignment horizontal="center"/>
    </xf>
    <xf numFmtId="0" fontId="4" fillId="0" borderId="2" xfId="1" applyFont="1" applyBorder="1" applyAlignment="1"/>
    <xf numFmtId="0" fontId="9" fillId="0" borderId="2" xfId="1" applyFont="1" applyBorder="1" applyAlignment="1">
      <alignment wrapText="1"/>
    </xf>
    <xf numFmtId="0" fontId="4" fillId="0" borderId="0" xfId="1" applyFont="1" applyAlignment="1">
      <alignment horizontal="right" wrapText="1"/>
    </xf>
    <xf numFmtId="0" fontId="27" fillId="0" borderId="0" xfId="1" applyFont="1" applyAlignment="1"/>
    <xf numFmtId="0" fontId="9" fillId="0" borderId="0" xfId="1" applyFont="1" applyAlignment="1">
      <alignment horizontal="left"/>
    </xf>
    <xf numFmtId="0" fontId="5" fillId="0" borderId="2" xfId="1" applyFont="1" applyBorder="1" applyAlignment="1">
      <alignment horizontal="center" wrapText="1"/>
    </xf>
    <xf numFmtId="0" fontId="9" fillId="0" borderId="2" xfId="1" applyFont="1" applyBorder="1" applyAlignment="1">
      <alignment horizontal="center" wrapText="1"/>
    </xf>
    <xf numFmtId="0" fontId="9" fillId="0" borderId="8" xfId="1" applyFont="1" applyBorder="1" applyAlignment="1">
      <alignment horizontal="center" wrapText="1"/>
    </xf>
    <xf numFmtId="0" fontId="9" fillId="0" borderId="0" xfId="1" applyFont="1" applyAlignment="1">
      <alignment wrapText="1"/>
    </xf>
    <xf numFmtId="0" fontId="5" fillId="0" borderId="0" xfId="1" applyFont="1" applyAlignment="1">
      <alignment horizontal="center" wrapText="1"/>
    </xf>
    <xf numFmtId="0" fontId="4" fillId="0" borderId="2" xfId="1" applyFont="1" applyBorder="1" applyAlignment="1">
      <alignment horizontal="left" wrapText="1"/>
    </xf>
    <xf numFmtId="0" fontId="4" fillId="0" borderId="2" xfId="1" applyFont="1" applyBorder="1" applyAlignment="1">
      <alignment horizontal="center"/>
    </xf>
    <xf numFmtId="164" fontId="4" fillId="0" borderId="2" xfId="1" applyNumberFormat="1" applyFont="1" applyBorder="1" applyAlignment="1">
      <alignment horizontal="center"/>
    </xf>
    <xf numFmtId="0" fontId="4" fillId="0" borderId="2" xfId="1" applyFont="1" applyBorder="1" applyAlignment="1">
      <alignment wrapText="1"/>
    </xf>
    <xf numFmtId="164" fontId="5" fillId="0" borderId="2" xfId="1" applyNumberFormat="1" applyFont="1" applyBorder="1" applyAlignment="1">
      <alignment horizontal="center"/>
    </xf>
    <xf numFmtId="49" fontId="26" fillId="0" borderId="2" xfId="0" applyNumberFormat="1" applyFont="1" applyFill="1" applyBorder="1" applyAlignment="1">
      <alignment horizontal="center" vertical="center" wrapText="1"/>
    </xf>
    <xf numFmtId="0" fontId="8" fillId="0" borderId="2" xfId="0" applyFont="1" applyFill="1" applyBorder="1"/>
    <xf numFmtId="164" fontId="4" fillId="0" borderId="2" xfId="0" applyNumberFormat="1" applyFont="1" applyBorder="1" applyAlignment="1">
      <alignment horizontal="center"/>
    </xf>
    <xf numFmtId="164" fontId="5" fillId="0" borderId="2" xfId="0" applyNumberFormat="1"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center" wrapText="1"/>
    </xf>
    <xf numFmtId="49" fontId="8" fillId="0" borderId="2" xfId="0" applyNumberFormat="1" applyFont="1" applyFill="1" applyBorder="1" applyAlignment="1">
      <alignment horizontal="center" vertical="center" textRotation="90" wrapText="1"/>
    </xf>
    <xf numFmtId="49" fontId="8" fillId="0" borderId="2" xfId="0" applyNumberFormat="1" applyFont="1" applyFill="1" applyBorder="1" applyAlignment="1">
      <alignment horizontal="center" vertical="center" wrapText="1"/>
    </xf>
    <xf numFmtId="0" fontId="24" fillId="2" borderId="0" xfId="0" applyFont="1" applyFill="1"/>
    <xf numFmtId="0" fontId="24" fillId="0" borderId="2" xfId="0" applyFont="1" applyFill="1" applyBorder="1"/>
    <xf numFmtId="0" fontId="22" fillId="0" borderId="2" xfId="0" applyFont="1" applyFill="1" applyBorder="1"/>
    <xf numFmtId="0" fontId="6" fillId="0" borderId="1" xfId="0" applyFont="1" applyFill="1" applyBorder="1" applyAlignment="1"/>
    <xf numFmtId="0" fontId="6" fillId="0" borderId="1" xfId="0" applyFont="1" applyFill="1" applyBorder="1" applyAlignment="1">
      <alignment horizontal="center"/>
    </xf>
    <xf numFmtId="0" fontId="11" fillId="0" borderId="2"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center" vertical="center" wrapText="1"/>
    </xf>
    <xf numFmtId="0" fontId="4" fillId="0" borderId="2" xfId="0" applyFont="1" applyBorder="1" applyAlignment="1">
      <alignment horizontal="center" vertical="center"/>
    </xf>
    <xf numFmtId="0" fontId="13" fillId="0" borderId="2" xfId="0" applyFont="1" applyFill="1" applyBorder="1" applyAlignment="1">
      <alignment horizontal="center" vertical="center"/>
    </xf>
    <xf numFmtId="0" fontId="4" fillId="0" borderId="1" xfId="1" applyFont="1" applyBorder="1" applyAlignment="1">
      <alignment horizontal="right"/>
    </xf>
    <xf numFmtId="0" fontId="4" fillId="0" borderId="0" xfId="0" applyFont="1" applyAlignment="1"/>
    <xf numFmtId="0" fontId="4" fillId="0" borderId="1" xfId="1" applyFont="1" applyBorder="1" applyAlignment="1"/>
    <xf numFmtId="0" fontId="7" fillId="0" borderId="9" xfId="1" applyFont="1" applyBorder="1" applyAlignment="1">
      <alignment horizontal="center" vertical="center" wrapText="1"/>
    </xf>
    <xf numFmtId="0" fontId="8" fillId="0" borderId="2" xfId="1" applyFont="1" applyBorder="1" applyAlignment="1">
      <alignment vertical="center"/>
    </xf>
    <xf numFmtId="0" fontId="7" fillId="0" borderId="10" xfId="1" applyFont="1" applyBorder="1" applyAlignment="1">
      <alignment horizontal="center" vertical="center" wrapText="1"/>
    </xf>
    <xf numFmtId="166" fontId="4" fillId="0" borderId="2" xfId="1" applyNumberFormat="1" applyFont="1" applyBorder="1" applyAlignment="1">
      <alignment horizontal="center" wrapText="1"/>
    </xf>
    <xf numFmtId="166" fontId="5" fillId="0" borderId="2" xfId="1" applyNumberFormat="1" applyFont="1" applyBorder="1" applyAlignment="1">
      <alignment horizontal="center" wrapText="1"/>
    </xf>
    <xf numFmtId="0" fontId="7" fillId="0" borderId="4" xfId="1" applyFont="1" applyBorder="1" applyAlignment="1">
      <alignment horizontal="center" vertical="center" wrapText="1"/>
    </xf>
    <xf numFmtId="0" fontId="7" fillId="0" borderId="3" xfId="1" applyFont="1" applyBorder="1" applyAlignment="1">
      <alignment horizontal="center" vertical="center" wrapText="1"/>
    </xf>
    <xf numFmtId="0" fontId="11" fillId="0" borderId="2" xfId="0" applyFont="1" applyBorder="1"/>
    <xf numFmtId="43" fontId="4" fillId="0" borderId="2" xfId="8" applyFont="1" applyFill="1" applyBorder="1" applyAlignment="1">
      <alignment horizontal="left" vertical="top"/>
    </xf>
    <xf numFmtId="0" fontId="4" fillId="0" borderId="2" xfId="0" applyFont="1" applyBorder="1" applyAlignment="1">
      <alignment wrapText="1"/>
    </xf>
    <xf numFmtId="0" fontId="8" fillId="0" borderId="4" xfId="0" applyFont="1" applyBorder="1" applyAlignment="1">
      <alignment vertical="center" wrapText="1"/>
    </xf>
    <xf numFmtId="0" fontId="4" fillId="0" borderId="0" xfId="0" applyFont="1" applyAlignment="1">
      <alignment horizontal="right" vertical="top" wrapText="1"/>
    </xf>
    <xf numFmtId="0" fontId="22" fillId="0" borderId="0" xfId="0" applyFont="1" applyAlignment="1"/>
    <xf numFmtId="0" fontId="8" fillId="0" borderId="0" xfId="0" applyFont="1" applyAlignment="1">
      <alignment horizontal="center" vertical="top" wrapText="1"/>
    </xf>
    <xf numFmtId="0" fontId="8" fillId="0" borderId="0" xfId="0" applyFont="1" applyAlignment="1">
      <alignment horizontal="center" vertical="top" wrapText="1"/>
    </xf>
    <xf numFmtId="1" fontId="5" fillId="0" borderId="2" xfId="0" applyNumberFormat="1" applyFont="1" applyFill="1" applyBorder="1" applyAlignment="1">
      <alignment horizontal="center" vertical="center"/>
    </xf>
    <xf numFmtId="0" fontId="22" fillId="0" borderId="0" xfId="0" applyFont="1" applyAlignment="1"/>
    <xf numFmtId="0" fontId="29" fillId="3" borderId="2" xfId="0" applyFont="1" applyFill="1" applyBorder="1" applyAlignment="1">
      <alignment vertical="top" wrapText="1"/>
    </xf>
    <xf numFmtId="2" fontId="4"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top" wrapText="1"/>
    </xf>
    <xf numFmtId="2" fontId="4" fillId="0" borderId="2" xfId="0" applyNumberFormat="1" applyFont="1" applyFill="1" applyBorder="1" applyAlignment="1">
      <alignment horizontal="center" vertical="top" wrapText="1"/>
    </xf>
    <xf numFmtId="2" fontId="4"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xf>
    <xf numFmtId="2" fontId="4" fillId="0" borderId="2" xfId="0" applyNumberFormat="1" applyFont="1" applyBorder="1" applyAlignment="1">
      <alignment horizontal="center" vertical="center" wrapText="1"/>
    </xf>
    <xf numFmtId="2" fontId="5" fillId="0" borderId="2" xfId="0" applyNumberFormat="1" applyFont="1" applyBorder="1" applyAlignment="1">
      <alignment horizontal="center" wrapText="1"/>
    </xf>
    <xf numFmtId="0" fontId="22" fillId="0" borderId="0" xfId="0" applyFont="1" applyAlignment="1"/>
    <xf numFmtId="0" fontId="30" fillId="0" borderId="2" xfId="0" applyFont="1" applyFill="1" applyBorder="1" applyAlignment="1">
      <alignment vertical="top" wrapText="1"/>
    </xf>
    <xf numFmtId="49" fontId="30" fillId="0" borderId="2" xfId="0" applyNumberFormat="1" applyFont="1" applyFill="1" applyBorder="1" applyAlignment="1">
      <alignment horizontal="center" vertical="center" wrapText="1"/>
    </xf>
    <xf numFmtId="164" fontId="30" fillId="0" borderId="2" xfId="0" applyNumberFormat="1" applyFont="1" applyFill="1" applyBorder="1" applyAlignment="1">
      <alignment horizontal="center" vertical="center" wrapText="1"/>
    </xf>
    <xf numFmtId="0" fontId="4" fillId="0" borderId="2" xfId="0" applyFont="1" applyBorder="1" applyAlignment="1">
      <alignment horizontal="left" wrapText="1" indent="2"/>
    </xf>
    <xf numFmtId="0" fontId="5" fillId="0" borderId="0" xfId="0" applyFont="1" applyFill="1" applyAlignment="1">
      <alignment wrapText="1"/>
    </xf>
    <xf numFmtId="0" fontId="30" fillId="0" borderId="2" xfId="0" applyFont="1" applyBorder="1" applyAlignment="1">
      <alignment wrapText="1"/>
    </xf>
    <xf numFmtId="0" fontId="31" fillId="0" borderId="2" xfId="0" applyFont="1" applyFill="1" applyBorder="1" applyAlignment="1">
      <alignment horizontal="center" vertical="center" wrapText="1"/>
    </xf>
    <xf numFmtId="0" fontId="30" fillId="0" borderId="2" xfId="0" applyFont="1" applyFill="1" applyBorder="1" applyAlignment="1">
      <alignment horizontal="center" vertical="center"/>
    </xf>
    <xf numFmtId="164" fontId="4" fillId="0" borderId="2" xfId="0" applyNumberFormat="1" applyFont="1" applyFill="1" applyBorder="1" applyAlignment="1">
      <alignment horizontal="center"/>
    </xf>
    <xf numFmtId="164" fontId="5" fillId="0" borderId="2" xfId="0" applyNumberFormat="1" applyFont="1" applyFill="1" applyBorder="1" applyAlignment="1">
      <alignment horizontal="center"/>
    </xf>
    <xf numFmtId="167" fontId="4" fillId="0" borderId="2" xfId="0" applyNumberFormat="1" applyFont="1" applyFill="1" applyBorder="1" applyAlignment="1">
      <alignment horizontal="center"/>
    </xf>
    <xf numFmtId="0" fontId="4" fillId="0" borderId="2" xfId="0" applyFont="1" applyBorder="1" applyAlignment="1">
      <alignment horizontal="right" vertical="top" wrapText="1"/>
    </xf>
    <xf numFmtId="0" fontId="8" fillId="0" borderId="0" xfId="0" applyFont="1" applyFill="1" applyAlignment="1">
      <alignment horizontal="center" vertical="center" wrapText="1"/>
    </xf>
    <xf numFmtId="0" fontId="4" fillId="0" borderId="0" xfId="0" applyFont="1" applyFill="1" applyAlignment="1">
      <alignment horizontal="right" wrapText="1"/>
    </xf>
    <xf numFmtId="0" fontId="7" fillId="0" borderId="3" xfId="0" applyFont="1" applyFill="1" applyBorder="1" applyAlignment="1">
      <alignment horizontal="center"/>
    </xf>
    <xf numFmtId="0" fontId="7" fillId="0" borderId="9" xfId="0" applyFont="1" applyFill="1" applyBorder="1" applyAlignment="1">
      <alignment horizontal="center"/>
    </xf>
    <xf numFmtId="0" fontId="8" fillId="0" borderId="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4"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justify"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xf>
    <xf numFmtId="0" fontId="23" fillId="0" borderId="2"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9" fillId="0" borderId="0" xfId="0" applyFont="1" applyAlignment="1">
      <alignment horizontal="justify" vertical="top"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Alignment="1">
      <alignment horizontal="right" vertical="top" wrapText="1"/>
    </xf>
    <xf numFmtId="0" fontId="8" fillId="0" borderId="0" xfId="0" applyFont="1" applyBorder="1" applyAlignment="1">
      <alignment horizontal="center" vertical="center" wrapText="1"/>
    </xf>
    <xf numFmtId="0" fontId="22" fillId="0" borderId="0" xfId="0" applyFont="1" applyAlignment="1"/>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9" fillId="0" borderId="0" xfId="0" applyFont="1" applyAlignment="1">
      <alignment horizontal="center"/>
    </xf>
    <xf numFmtId="0" fontId="9" fillId="0" borderId="12" xfId="0" applyFont="1" applyBorder="1" applyAlignment="1">
      <alignment horizontal="center"/>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horizontal="right" wrapText="1"/>
    </xf>
    <xf numFmtId="0" fontId="6" fillId="0" borderId="0" xfId="0" applyFont="1" applyFill="1" applyBorder="1" applyAlignment="1">
      <alignment horizontal="right"/>
    </xf>
    <xf numFmtId="0" fontId="5" fillId="0" borderId="2" xfId="0" applyFont="1" applyFill="1" applyBorder="1" applyAlignment="1">
      <alignment horizontal="center" vertical="top" wrapText="1"/>
    </xf>
    <xf numFmtId="49" fontId="8" fillId="0" borderId="3" xfId="0" applyNumberFormat="1" applyFont="1" applyFill="1" applyBorder="1" applyAlignment="1">
      <alignment horizontal="center" vertical="center" textRotation="90" wrapText="1"/>
    </xf>
    <xf numFmtId="49" fontId="8" fillId="0" borderId="9" xfId="0" applyNumberFormat="1" applyFont="1" applyFill="1" applyBorder="1" applyAlignment="1">
      <alignment horizontal="center" vertical="center" textRotation="90" wrapText="1"/>
    </xf>
    <xf numFmtId="49" fontId="8" fillId="0" borderId="3"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4" xfId="0" applyFont="1" applyBorder="1" applyAlignment="1">
      <alignment horizontal="center" vertical="top" wrapText="1"/>
    </xf>
    <xf numFmtId="0" fontId="8" fillId="0" borderId="8" xfId="0" applyFont="1" applyBorder="1" applyAlignment="1">
      <alignment horizontal="center" vertical="top" wrapText="1"/>
    </xf>
    <xf numFmtId="0" fontId="4" fillId="0" borderId="11" xfId="0" applyFont="1" applyBorder="1" applyAlignment="1">
      <alignment horizontal="left" wrapText="1"/>
    </xf>
    <xf numFmtId="0" fontId="5" fillId="0" borderId="2" xfId="0" applyFont="1" applyBorder="1" applyAlignment="1">
      <alignment horizontal="center"/>
    </xf>
    <xf numFmtId="0" fontId="8" fillId="0" borderId="0" xfId="1" applyFont="1" applyAlignment="1">
      <alignment horizontal="center" wrapText="1"/>
    </xf>
    <xf numFmtId="0" fontId="4" fillId="0" borderId="1" xfId="1" applyFont="1" applyBorder="1" applyAlignment="1">
      <alignment horizontal="right"/>
    </xf>
    <xf numFmtId="0" fontId="4" fillId="0" borderId="0" xfId="0" applyFont="1" applyAlignment="1">
      <alignment horizontal="right"/>
    </xf>
    <xf numFmtId="0" fontId="0" fillId="0" borderId="0" xfId="0" applyAlignment="1">
      <alignment horizontal="center"/>
    </xf>
    <xf numFmtId="0" fontId="8" fillId="0" borderId="2" xfId="1" applyFont="1" applyBorder="1" applyAlignment="1">
      <alignment horizontal="center"/>
    </xf>
    <xf numFmtId="0" fontId="8" fillId="0" borderId="2" xfId="0" applyFont="1" applyBorder="1" applyAlignment="1">
      <alignment horizontal="center"/>
    </xf>
    <xf numFmtId="0" fontId="8" fillId="0" borderId="3" xfId="1" applyFont="1" applyBorder="1" applyAlignment="1">
      <alignment horizontal="center" vertical="center"/>
    </xf>
    <xf numFmtId="0" fontId="8" fillId="0" borderId="9" xfId="1" applyFont="1" applyBorder="1" applyAlignment="1">
      <alignment horizontal="center" vertical="center"/>
    </xf>
    <xf numFmtId="0" fontId="8" fillId="0" borderId="2" xfId="1" applyFont="1" applyBorder="1" applyAlignment="1">
      <alignment horizontal="center" vertical="center"/>
    </xf>
    <xf numFmtId="0" fontId="4" fillId="0" borderId="2" xfId="1" applyFont="1" applyBorder="1" applyAlignment="1">
      <alignment horizontal="left" wrapText="1"/>
    </xf>
    <xf numFmtId="166" fontId="4" fillId="0" borderId="4" xfId="1" applyNumberFormat="1" applyFont="1" applyFill="1" applyBorder="1" applyAlignment="1">
      <alignment horizontal="center" wrapText="1"/>
    </xf>
    <xf numFmtId="166" fontId="4" fillId="0" borderId="11" xfId="1" applyNumberFormat="1" applyFont="1" applyFill="1" applyBorder="1" applyAlignment="1">
      <alignment horizontal="center" wrapText="1"/>
    </xf>
    <xf numFmtId="166" fontId="4" fillId="0" borderId="8" xfId="1" applyNumberFormat="1" applyFont="1" applyFill="1" applyBorder="1" applyAlignment="1">
      <alignment horizontal="center" wrapText="1"/>
    </xf>
    <xf numFmtId="0" fontId="7" fillId="0" borderId="2" xfId="1" applyFont="1" applyBorder="1" applyAlignment="1">
      <alignment horizontal="center" vertical="center" wrapText="1"/>
    </xf>
    <xf numFmtId="0" fontId="8" fillId="0" borderId="0" xfId="1" applyFont="1" applyAlignment="1">
      <alignment horizontal="center" vertical="top" wrapText="1"/>
    </xf>
    <xf numFmtId="0" fontId="7" fillId="0" borderId="4"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8" xfId="1" applyFont="1" applyBorder="1" applyAlignment="1">
      <alignment horizontal="center" vertical="center" wrapText="1"/>
    </xf>
    <xf numFmtId="0" fontId="7" fillId="0" borderId="3" xfId="1" applyFont="1" applyBorder="1" applyAlignment="1">
      <alignment horizontal="center" vertical="center" wrapText="1"/>
    </xf>
    <xf numFmtId="0" fontId="7" fillId="0" borderId="9" xfId="1" applyFont="1" applyBorder="1" applyAlignment="1">
      <alignment horizontal="center" vertical="center" wrapText="1"/>
    </xf>
    <xf numFmtId="166" fontId="4" fillId="0" borderId="2" xfId="1" applyNumberFormat="1" applyFont="1" applyFill="1" applyBorder="1" applyAlignment="1">
      <alignment horizontal="center" wrapText="1"/>
    </xf>
    <xf numFmtId="164" fontId="4" fillId="0" borderId="4" xfId="1" applyNumberFormat="1" applyFont="1" applyBorder="1" applyAlignment="1">
      <alignment horizontal="center" wrapText="1"/>
    </xf>
    <xf numFmtId="164" fontId="4" fillId="0" borderId="11" xfId="1" applyNumberFormat="1" applyFont="1" applyBorder="1" applyAlignment="1">
      <alignment horizontal="center" wrapText="1"/>
    </xf>
  </cellXfs>
  <cellStyles count="11">
    <cellStyle name="Обычный" xfId="0" builtinId="0"/>
    <cellStyle name="Обычный 2" xfId="1"/>
    <cellStyle name="Обычный 2 2" xfId="2"/>
    <cellStyle name="Обычный 3" xfId="3"/>
    <cellStyle name="Обычный 4" xfId="4"/>
    <cellStyle name="Обычный_источники" xfId="5"/>
    <cellStyle name="Тысячи [0]_перечис.11" xfId="6"/>
    <cellStyle name="Тысячи_перечис.11" xfId="7"/>
    <cellStyle name="Финансовый" xfId="8" builtinId="3"/>
    <cellStyle name="Финансовый 2"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59"/>
  <sheetViews>
    <sheetView view="pageBreakPreview" topLeftCell="A22" zoomScale="80" zoomScaleNormal="75" zoomScaleSheetLayoutView="80" workbookViewId="0">
      <selection activeCell="A36" sqref="A36"/>
    </sheetView>
  </sheetViews>
  <sheetFormatPr defaultRowHeight="15.75" x14ac:dyDescent="0.25"/>
  <cols>
    <col min="1" max="1" width="69.5703125" style="1" customWidth="1"/>
    <col min="2" max="2" width="29.5703125" style="1" customWidth="1"/>
    <col min="3" max="3" width="34.28515625" style="2" customWidth="1"/>
    <col min="4" max="16384" width="9.140625" style="1"/>
  </cols>
  <sheetData>
    <row r="1" spans="1:3" ht="114" customHeight="1" x14ac:dyDescent="0.25">
      <c r="B1" s="138"/>
      <c r="C1" s="87" t="s">
        <v>356</v>
      </c>
    </row>
    <row r="2" spans="1:3" ht="19.5" customHeight="1" x14ac:dyDescent="0.25">
      <c r="B2" s="138"/>
      <c r="C2" s="87"/>
    </row>
    <row r="3" spans="1:3" ht="46.5" customHeight="1" x14ac:dyDescent="0.25">
      <c r="A3" s="256" t="s">
        <v>357</v>
      </c>
      <c r="B3" s="256"/>
      <c r="C3" s="256"/>
    </row>
    <row r="4" spans="1:3" ht="19.5" customHeight="1" x14ac:dyDescent="0.25">
      <c r="A4" s="147"/>
      <c r="B4" s="147"/>
      <c r="C4" s="147"/>
    </row>
    <row r="5" spans="1:3" ht="19.149999999999999" customHeight="1" x14ac:dyDescent="0.25">
      <c r="B5" s="5"/>
      <c r="C5" s="6" t="s">
        <v>62</v>
      </c>
    </row>
    <row r="6" spans="1:3" s="8" customFormat="1" ht="37.5" x14ac:dyDescent="0.3">
      <c r="A6" s="43"/>
      <c r="B6" s="44" t="s">
        <v>12</v>
      </c>
      <c r="C6" s="45" t="s">
        <v>13</v>
      </c>
    </row>
    <row r="7" spans="1:3" s="8" customFormat="1" ht="18.75" x14ac:dyDescent="0.3">
      <c r="A7" s="76" t="s">
        <v>0</v>
      </c>
      <c r="B7" s="89"/>
      <c r="C7" s="142">
        <v>0</v>
      </c>
    </row>
    <row r="8" spans="1:3" s="8" customFormat="1" ht="18.75" x14ac:dyDescent="0.3">
      <c r="A8" s="78" t="s">
        <v>1</v>
      </c>
      <c r="B8" s="90" t="s">
        <v>69</v>
      </c>
      <c r="C8" s="142"/>
    </row>
    <row r="9" spans="1:3" s="8" customFormat="1" ht="18.75" x14ac:dyDescent="0.3">
      <c r="A9" s="79" t="s">
        <v>2</v>
      </c>
      <c r="B9" s="89"/>
      <c r="C9" s="77"/>
    </row>
    <row r="10" spans="1:3" s="8" customFormat="1" ht="33" customHeight="1" x14ac:dyDescent="0.3">
      <c r="A10" s="80" t="s">
        <v>339</v>
      </c>
      <c r="B10" s="90" t="s">
        <v>70</v>
      </c>
      <c r="C10" s="142">
        <v>0</v>
      </c>
    </row>
    <row r="11" spans="1:3" s="46" customFormat="1" ht="19.5" customHeight="1" x14ac:dyDescent="0.3">
      <c r="A11" s="78" t="s">
        <v>3</v>
      </c>
      <c r="B11" s="90" t="s">
        <v>71</v>
      </c>
      <c r="C11" s="77"/>
    </row>
    <row r="12" spans="1:3" s="8" customFormat="1" ht="31.5" x14ac:dyDescent="0.3">
      <c r="A12" s="81" t="s">
        <v>4</v>
      </c>
      <c r="B12" s="91" t="s">
        <v>79</v>
      </c>
      <c r="C12" s="77"/>
    </row>
    <row r="13" spans="1:3" s="8" customFormat="1" ht="35.25" customHeight="1" x14ac:dyDescent="0.3">
      <c r="A13" s="79" t="s">
        <v>78</v>
      </c>
      <c r="B13" s="91" t="s">
        <v>93</v>
      </c>
      <c r="C13" s="77"/>
    </row>
    <row r="14" spans="1:3" s="8" customFormat="1" ht="31.5" x14ac:dyDescent="0.3">
      <c r="A14" s="79" t="s">
        <v>5</v>
      </c>
      <c r="B14" s="91" t="s">
        <v>80</v>
      </c>
      <c r="C14" s="77"/>
    </row>
    <row r="15" spans="1:3" s="8" customFormat="1" ht="31.5" x14ac:dyDescent="0.3">
      <c r="A15" s="79" t="s">
        <v>14</v>
      </c>
      <c r="B15" s="91" t="s">
        <v>94</v>
      </c>
      <c r="C15" s="77"/>
    </row>
    <row r="16" spans="1:3" s="46" customFormat="1" ht="31.5" x14ac:dyDescent="0.3">
      <c r="A16" s="78" t="s">
        <v>6</v>
      </c>
      <c r="B16" s="90" t="s">
        <v>72</v>
      </c>
      <c r="C16" s="77"/>
    </row>
    <row r="17" spans="1:3" s="8" customFormat="1" ht="31.5" x14ac:dyDescent="0.3">
      <c r="A17" s="79" t="s">
        <v>81</v>
      </c>
      <c r="B17" s="91" t="s">
        <v>95</v>
      </c>
      <c r="C17" s="77"/>
    </row>
    <row r="18" spans="1:3" s="8" customFormat="1" ht="47.25" x14ac:dyDescent="0.3">
      <c r="A18" s="79" t="s">
        <v>82</v>
      </c>
      <c r="B18" s="91" t="s">
        <v>96</v>
      </c>
      <c r="C18" s="77"/>
    </row>
    <row r="19" spans="1:3" s="8" customFormat="1" ht="47.25" x14ac:dyDescent="0.3">
      <c r="A19" s="79" t="s">
        <v>7</v>
      </c>
      <c r="B19" s="91" t="s">
        <v>97</v>
      </c>
      <c r="C19" s="77"/>
    </row>
    <row r="20" spans="1:3" s="8" customFormat="1" ht="47.25" x14ac:dyDescent="0.3">
      <c r="A20" s="79" t="s">
        <v>15</v>
      </c>
      <c r="B20" s="91" t="s">
        <v>98</v>
      </c>
      <c r="C20" s="77"/>
    </row>
    <row r="21" spans="1:3" s="46" customFormat="1" ht="31.5" x14ac:dyDescent="0.3">
      <c r="A21" s="78" t="s">
        <v>10</v>
      </c>
      <c r="B21" s="90" t="s">
        <v>73</v>
      </c>
      <c r="C21" s="77"/>
    </row>
    <row r="22" spans="1:3" s="46" customFormat="1" ht="31.5" x14ac:dyDescent="0.3">
      <c r="A22" s="78" t="s">
        <v>99</v>
      </c>
      <c r="B22" s="90" t="s">
        <v>100</v>
      </c>
      <c r="C22" s="77"/>
    </row>
    <row r="23" spans="1:3" s="8" customFormat="1" ht="31.5" x14ac:dyDescent="0.3">
      <c r="A23" s="79" t="s">
        <v>101</v>
      </c>
      <c r="B23" s="91" t="s">
        <v>102</v>
      </c>
      <c r="C23" s="96"/>
    </row>
    <row r="24" spans="1:3" s="8" customFormat="1" ht="31.5" x14ac:dyDescent="0.3">
      <c r="A24" s="79" t="s">
        <v>103</v>
      </c>
      <c r="B24" s="91" t="s">
        <v>102</v>
      </c>
      <c r="C24" s="96"/>
    </row>
    <row r="25" spans="1:3" s="8" customFormat="1" ht="31.5" x14ac:dyDescent="0.3">
      <c r="A25" s="82" t="s">
        <v>8</v>
      </c>
      <c r="B25" s="92" t="s">
        <v>74</v>
      </c>
      <c r="C25" s="77"/>
    </row>
    <row r="26" spans="1:3" s="8" customFormat="1" ht="31.5" x14ac:dyDescent="0.3">
      <c r="A26" s="83" t="s">
        <v>9</v>
      </c>
      <c r="B26" s="93" t="s">
        <v>104</v>
      </c>
      <c r="C26" s="77"/>
    </row>
    <row r="27" spans="1:3" s="8" customFormat="1" ht="31.5" x14ac:dyDescent="0.3">
      <c r="A27" s="79" t="s">
        <v>16</v>
      </c>
      <c r="B27" s="91" t="s">
        <v>105</v>
      </c>
      <c r="C27" s="77"/>
    </row>
    <row r="28" spans="1:3" s="8" customFormat="1" ht="47.25" x14ac:dyDescent="0.3">
      <c r="A28" s="79" t="s">
        <v>87</v>
      </c>
      <c r="B28" s="91" t="s">
        <v>280</v>
      </c>
      <c r="C28" s="77"/>
    </row>
    <row r="29" spans="1:3" s="8" customFormat="1" ht="31.5" x14ac:dyDescent="0.3">
      <c r="A29" s="85" t="s">
        <v>83</v>
      </c>
      <c r="B29" s="167" t="s">
        <v>84</v>
      </c>
      <c r="C29" s="225"/>
    </row>
    <row r="30" spans="1:3" s="8" customFormat="1" ht="31.5" x14ac:dyDescent="0.3">
      <c r="A30" s="85" t="s">
        <v>85</v>
      </c>
      <c r="B30" s="94" t="s">
        <v>106</v>
      </c>
      <c r="C30" s="86"/>
    </row>
    <row r="31" spans="1:3" s="8" customFormat="1" ht="47.25" x14ac:dyDescent="0.3">
      <c r="A31" s="85" t="s">
        <v>86</v>
      </c>
      <c r="B31" s="94" t="s">
        <v>107</v>
      </c>
      <c r="C31" s="86"/>
    </row>
    <row r="32" spans="1:3" s="8" customFormat="1" ht="18.75" x14ac:dyDescent="0.3">
      <c r="B32" s="47"/>
      <c r="C32" s="48"/>
    </row>
    <row r="33" spans="2:3" s="8" customFormat="1" ht="18.75" x14ac:dyDescent="0.3">
      <c r="B33" s="47"/>
      <c r="C33" s="48"/>
    </row>
    <row r="34" spans="2:3" s="8" customFormat="1" ht="18.75" x14ac:dyDescent="0.3">
      <c r="B34" s="47"/>
      <c r="C34" s="48"/>
    </row>
    <row r="35" spans="2:3" s="8" customFormat="1" ht="18.75" x14ac:dyDescent="0.3">
      <c r="B35" s="47"/>
      <c r="C35" s="48"/>
    </row>
    <row r="36" spans="2:3" s="8" customFormat="1" ht="18.75" x14ac:dyDescent="0.3">
      <c r="B36" s="49"/>
      <c r="C36" s="50"/>
    </row>
    <row r="37" spans="2:3" s="8" customFormat="1" ht="18.75" x14ac:dyDescent="0.3">
      <c r="B37" s="47"/>
      <c r="C37" s="48"/>
    </row>
    <row r="38" spans="2:3" s="8" customFormat="1" ht="18.75" x14ac:dyDescent="0.3">
      <c r="B38" s="47"/>
      <c r="C38" s="48"/>
    </row>
    <row r="39" spans="2:3" s="8" customFormat="1" ht="18.75" x14ac:dyDescent="0.3">
      <c r="B39" s="51"/>
      <c r="C39" s="52"/>
    </row>
    <row r="40" spans="2:3" s="8" customFormat="1" ht="18.75" x14ac:dyDescent="0.3">
      <c r="B40" s="47"/>
      <c r="C40" s="48"/>
    </row>
    <row r="41" spans="2:3" s="8" customFormat="1" ht="18.75" x14ac:dyDescent="0.3">
      <c r="B41" s="47"/>
      <c r="C41" s="48"/>
    </row>
    <row r="42" spans="2:3" s="8" customFormat="1" ht="18.75" x14ac:dyDescent="0.3">
      <c r="B42" s="51"/>
      <c r="C42" s="52"/>
    </row>
    <row r="43" spans="2:3" s="8" customFormat="1" ht="18.75" x14ac:dyDescent="0.3">
      <c r="B43" s="47"/>
      <c r="C43" s="48"/>
    </row>
    <row r="44" spans="2:3" s="8" customFormat="1" ht="18.75" x14ac:dyDescent="0.3">
      <c r="B44" s="47"/>
      <c r="C44" s="48"/>
    </row>
    <row r="45" spans="2:3" s="8" customFormat="1" ht="18.75" x14ac:dyDescent="0.3">
      <c r="B45" s="47"/>
      <c r="C45" s="48"/>
    </row>
    <row r="46" spans="2:3" s="8" customFormat="1" ht="18.75" x14ac:dyDescent="0.3">
      <c r="B46" s="47"/>
      <c r="C46" s="48"/>
    </row>
    <row r="47" spans="2:3" s="8" customFormat="1" ht="18.75" x14ac:dyDescent="0.3">
      <c r="B47" s="53"/>
      <c r="C47" s="54"/>
    </row>
    <row r="48" spans="2:3" s="8" customFormat="1" ht="18.75" x14ac:dyDescent="0.3">
      <c r="B48" s="53"/>
      <c r="C48" s="54"/>
    </row>
    <row r="49" spans="2:3" s="8" customFormat="1" ht="18.75" x14ac:dyDescent="0.3">
      <c r="B49" s="53"/>
      <c r="C49" s="54"/>
    </row>
    <row r="50" spans="2:3" s="8" customFormat="1" ht="18.75" x14ac:dyDescent="0.3">
      <c r="C50" s="55"/>
    </row>
    <row r="51" spans="2:3" s="8" customFormat="1" ht="18.75" x14ac:dyDescent="0.3">
      <c r="C51" s="55"/>
    </row>
    <row r="52" spans="2:3" s="8" customFormat="1" ht="18.75" x14ac:dyDescent="0.3">
      <c r="C52" s="55"/>
    </row>
    <row r="53" spans="2:3" s="8" customFormat="1" ht="18.75" x14ac:dyDescent="0.3">
      <c r="C53" s="55"/>
    </row>
    <row r="54" spans="2:3" s="8" customFormat="1" ht="18.75" x14ac:dyDescent="0.3">
      <c r="C54" s="55"/>
    </row>
    <row r="55" spans="2:3" s="8" customFormat="1" ht="18.75" x14ac:dyDescent="0.3">
      <c r="C55" s="55"/>
    </row>
    <row r="56" spans="2:3" s="8" customFormat="1" ht="18.75" x14ac:dyDescent="0.3">
      <c r="C56" s="55"/>
    </row>
    <row r="57" spans="2:3" s="8" customFormat="1" ht="18.75" x14ac:dyDescent="0.3">
      <c r="C57" s="55"/>
    </row>
    <row r="58" spans="2:3" s="8" customFormat="1" ht="18.75" x14ac:dyDescent="0.3">
      <c r="C58" s="55"/>
    </row>
    <row r="59" spans="2:3" s="8" customFormat="1" ht="18.75" x14ac:dyDescent="0.3">
      <c r="C59" s="55"/>
    </row>
    <row r="60" spans="2:3" s="8" customFormat="1" ht="18.75" x14ac:dyDescent="0.3">
      <c r="C60" s="55"/>
    </row>
    <row r="61" spans="2:3" s="8" customFormat="1" ht="18.75" x14ac:dyDescent="0.3">
      <c r="C61" s="55"/>
    </row>
    <row r="62" spans="2:3" s="8" customFormat="1" ht="18.75" x14ac:dyDescent="0.3">
      <c r="C62" s="55"/>
    </row>
    <row r="63" spans="2:3" s="8" customFormat="1" ht="18.75" x14ac:dyDescent="0.3">
      <c r="C63" s="55"/>
    </row>
    <row r="64" spans="2:3" s="8" customFormat="1" ht="18.75" x14ac:dyDescent="0.3">
      <c r="C64" s="55"/>
    </row>
    <row r="65" spans="3:3" s="8" customFormat="1" ht="18.75" x14ac:dyDescent="0.3">
      <c r="C65" s="55"/>
    </row>
    <row r="66" spans="3:3" s="8" customFormat="1" ht="18.75" x14ac:dyDescent="0.3">
      <c r="C66" s="55"/>
    </row>
    <row r="67" spans="3:3" s="8" customFormat="1" ht="18.75" x14ac:dyDescent="0.3">
      <c r="C67" s="55"/>
    </row>
    <row r="68" spans="3:3" s="8" customFormat="1" ht="18.75" x14ac:dyDescent="0.3">
      <c r="C68" s="55"/>
    </row>
    <row r="69" spans="3:3" s="8" customFormat="1" ht="18.75" x14ac:dyDescent="0.3">
      <c r="C69" s="55"/>
    </row>
    <row r="70" spans="3:3" s="8" customFormat="1" ht="18.75" x14ac:dyDescent="0.3">
      <c r="C70" s="55"/>
    </row>
    <row r="71" spans="3:3" s="8" customFormat="1" ht="18.75" x14ac:dyDescent="0.3">
      <c r="C71" s="55"/>
    </row>
    <row r="72" spans="3:3" s="8" customFormat="1" ht="18.75" x14ac:dyDescent="0.3">
      <c r="C72" s="55"/>
    </row>
    <row r="73" spans="3:3" s="8" customFormat="1" ht="18.75" x14ac:dyDescent="0.3">
      <c r="C73" s="55"/>
    </row>
    <row r="74" spans="3:3" s="8" customFormat="1" ht="18.75" x14ac:dyDescent="0.3">
      <c r="C74" s="55"/>
    </row>
    <row r="75" spans="3:3" s="8" customFormat="1" ht="18.75" x14ac:dyDescent="0.3">
      <c r="C75" s="55"/>
    </row>
    <row r="76" spans="3:3" s="8" customFormat="1" ht="18.75" x14ac:dyDescent="0.3">
      <c r="C76" s="55"/>
    </row>
    <row r="77" spans="3:3" s="8" customFormat="1" ht="18.75" x14ac:dyDescent="0.3">
      <c r="C77" s="55"/>
    </row>
    <row r="78" spans="3:3" s="8" customFormat="1" ht="18.75" x14ac:dyDescent="0.3">
      <c r="C78" s="55"/>
    </row>
    <row r="79" spans="3:3" s="8" customFormat="1" ht="18.75" x14ac:dyDescent="0.3">
      <c r="C79" s="55"/>
    </row>
    <row r="80" spans="3:3" s="8" customFormat="1" ht="18.75" x14ac:dyDescent="0.3">
      <c r="C80" s="55"/>
    </row>
    <row r="81" spans="3:3" s="8" customFormat="1" ht="18.75" x14ac:dyDescent="0.3">
      <c r="C81" s="55"/>
    </row>
    <row r="82" spans="3:3" s="8" customFormat="1" ht="18.75" x14ac:dyDescent="0.3">
      <c r="C82" s="55"/>
    </row>
    <row r="83" spans="3:3" s="8" customFormat="1" ht="18.75" x14ac:dyDescent="0.3">
      <c r="C83" s="55"/>
    </row>
    <row r="84" spans="3:3" s="8" customFormat="1" ht="18.75" x14ac:dyDescent="0.3">
      <c r="C84" s="55"/>
    </row>
    <row r="85" spans="3:3" s="8" customFormat="1" ht="18.75" x14ac:dyDescent="0.3">
      <c r="C85" s="55"/>
    </row>
    <row r="86" spans="3:3" s="8" customFormat="1" ht="18.75" x14ac:dyDescent="0.3">
      <c r="C86" s="55"/>
    </row>
    <row r="87" spans="3:3" s="8" customFormat="1" ht="18.75" x14ac:dyDescent="0.3">
      <c r="C87" s="55"/>
    </row>
    <row r="88" spans="3:3" s="8" customFormat="1" ht="18.75" x14ac:dyDescent="0.3">
      <c r="C88" s="55"/>
    </row>
    <row r="89" spans="3:3" s="8" customFormat="1" ht="18.75" x14ac:dyDescent="0.3">
      <c r="C89" s="55"/>
    </row>
    <row r="90" spans="3:3" s="8" customFormat="1" ht="18.75" x14ac:dyDescent="0.3">
      <c r="C90" s="55"/>
    </row>
    <row r="91" spans="3:3" s="8" customFormat="1" ht="18.75" x14ac:dyDescent="0.3">
      <c r="C91" s="55"/>
    </row>
    <row r="92" spans="3:3" s="8" customFormat="1" ht="18.75" x14ac:dyDescent="0.3">
      <c r="C92" s="55"/>
    </row>
    <row r="93" spans="3:3" s="8" customFormat="1" ht="18.75" x14ac:dyDescent="0.3">
      <c r="C93" s="55"/>
    </row>
    <row r="94" spans="3:3" s="8" customFormat="1" ht="18.75" x14ac:dyDescent="0.3">
      <c r="C94" s="55"/>
    </row>
    <row r="95" spans="3:3" s="8" customFormat="1" ht="18.75" x14ac:dyDescent="0.3">
      <c r="C95" s="55"/>
    </row>
    <row r="96" spans="3:3" s="8" customFormat="1" ht="18.75" x14ac:dyDescent="0.3">
      <c r="C96" s="55"/>
    </row>
    <row r="97" spans="3:3" s="8" customFormat="1" ht="18.75" x14ac:dyDescent="0.3">
      <c r="C97" s="55"/>
    </row>
    <row r="98" spans="3:3" s="8" customFormat="1" ht="18.75" x14ac:dyDescent="0.3">
      <c r="C98" s="55"/>
    </row>
    <row r="99" spans="3:3" s="8" customFormat="1" ht="18.75" x14ac:dyDescent="0.3">
      <c r="C99" s="55"/>
    </row>
    <row r="100" spans="3:3" s="8" customFormat="1" ht="18.75" x14ac:dyDescent="0.3">
      <c r="C100" s="55"/>
    </row>
    <row r="101" spans="3:3" s="8" customFormat="1" ht="18.75" x14ac:dyDescent="0.3">
      <c r="C101" s="55"/>
    </row>
    <row r="102" spans="3:3" s="8" customFormat="1" ht="18.75" x14ac:dyDescent="0.3">
      <c r="C102" s="55"/>
    </row>
    <row r="103" spans="3:3" s="8" customFormat="1" ht="18.75" x14ac:dyDescent="0.3">
      <c r="C103" s="55"/>
    </row>
    <row r="104" spans="3:3" s="8" customFormat="1" ht="18.75" x14ac:dyDescent="0.3">
      <c r="C104" s="55"/>
    </row>
    <row r="105" spans="3:3" s="8" customFormat="1" ht="18.75" x14ac:dyDescent="0.3">
      <c r="C105" s="55"/>
    </row>
    <row r="106" spans="3:3" s="8" customFormat="1" ht="18.75" x14ac:dyDescent="0.3">
      <c r="C106" s="55"/>
    </row>
    <row r="107" spans="3:3" s="8" customFormat="1" ht="18.75" x14ac:dyDescent="0.3">
      <c r="C107" s="55"/>
    </row>
    <row r="108" spans="3:3" s="8" customFormat="1" ht="18.75" x14ac:dyDescent="0.3">
      <c r="C108" s="55"/>
    </row>
    <row r="109" spans="3:3" s="8" customFormat="1" ht="18.75" x14ac:dyDescent="0.3">
      <c r="C109" s="55"/>
    </row>
    <row r="110" spans="3:3" s="8" customFormat="1" ht="18.75" x14ac:dyDescent="0.3">
      <c r="C110" s="55"/>
    </row>
    <row r="111" spans="3:3" s="8" customFormat="1" ht="18.75" x14ac:dyDescent="0.3">
      <c r="C111" s="55"/>
    </row>
    <row r="112" spans="3:3" s="8" customFormat="1" ht="18.75" x14ac:dyDescent="0.3">
      <c r="C112" s="55"/>
    </row>
    <row r="113" spans="3:3" s="8" customFormat="1" ht="18.75" x14ac:dyDescent="0.3">
      <c r="C113" s="55"/>
    </row>
    <row r="114" spans="3:3" s="8" customFormat="1" ht="18.75" x14ac:dyDescent="0.3">
      <c r="C114" s="55"/>
    </row>
    <row r="115" spans="3:3" s="8" customFormat="1" ht="18.75" x14ac:dyDescent="0.3">
      <c r="C115" s="55"/>
    </row>
    <row r="116" spans="3:3" s="8" customFormat="1" ht="18.75" x14ac:dyDescent="0.3">
      <c r="C116" s="55"/>
    </row>
    <row r="117" spans="3:3" s="8" customFormat="1" ht="18.75" x14ac:dyDescent="0.3">
      <c r="C117" s="55"/>
    </row>
    <row r="118" spans="3:3" s="8" customFormat="1" ht="18.75" x14ac:dyDescent="0.3">
      <c r="C118" s="55"/>
    </row>
    <row r="119" spans="3:3" s="8" customFormat="1" ht="18.75" x14ac:dyDescent="0.3">
      <c r="C119" s="55"/>
    </row>
    <row r="120" spans="3:3" s="8" customFormat="1" ht="18.75" x14ac:dyDescent="0.3">
      <c r="C120" s="55"/>
    </row>
    <row r="121" spans="3:3" s="8" customFormat="1" ht="18.75" x14ac:dyDescent="0.3">
      <c r="C121" s="55"/>
    </row>
    <row r="122" spans="3:3" s="8" customFormat="1" ht="18.75" x14ac:dyDescent="0.3">
      <c r="C122" s="55"/>
    </row>
    <row r="123" spans="3:3" s="8" customFormat="1" ht="18.75" x14ac:dyDescent="0.3">
      <c r="C123" s="55"/>
    </row>
    <row r="124" spans="3:3" s="8" customFormat="1" ht="18.75" x14ac:dyDescent="0.3">
      <c r="C124" s="55"/>
    </row>
    <row r="125" spans="3:3" s="8" customFormat="1" ht="18.75" x14ac:dyDescent="0.3">
      <c r="C125" s="55"/>
    </row>
    <row r="126" spans="3:3" s="8" customFormat="1" ht="18.75" x14ac:dyDescent="0.3">
      <c r="C126" s="55"/>
    </row>
    <row r="127" spans="3:3" s="8" customFormat="1" ht="18.75" x14ac:dyDescent="0.3">
      <c r="C127" s="55"/>
    </row>
    <row r="128" spans="3:3" s="8" customFormat="1" ht="18.75" x14ac:dyDescent="0.3">
      <c r="C128" s="55"/>
    </row>
    <row r="129" spans="3:3" s="8" customFormat="1" ht="18.75" x14ac:dyDescent="0.3">
      <c r="C129" s="55"/>
    </row>
    <row r="130" spans="3:3" s="8" customFormat="1" ht="18.75" x14ac:dyDescent="0.3">
      <c r="C130" s="55"/>
    </row>
    <row r="131" spans="3:3" s="8" customFormat="1" ht="18.75" x14ac:dyDescent="0.3">
      <c r="C131" s="55"/>
    </row>
    <row r="132" spans="3:3" s="8" customFormat="1" ht="18.75" x14ac:dyDescent="0.3">
      <c r="C132" s="55"/>
    </row>
    <row r="133" spans="3:3" s="8" customFormat="1" ht="18.75" x14ac:dyDescent="0.3">
      <c r="C133" s="55"/>
    </row>
    <row r="134" spans="3:3" s="8" customFormat="1" ht="18.75" x14ac:dyDescent="0.3">
      <c r="C134" s="55"/>
    </row>
    <row r="135" spans="3:3" s="8" customFormat="1" ht="18.75" x14ac:dyDescent="0.3">
      <c r="C135" s="55"/>
    </row>
    <row r="136" spans="3:3" s="8" customFormat="1" ht="18.75" x14ac:dyDescent="0.3">
      <c r="C136" s="55"/>
    </row>
    <row r="137" spans="3:3" s="8" customFormat="1" ht="18.75" x14ac:dyDescent="0.3">
      <c r="C137" s="55"/>
    </row>
    <row r="138" spans="3:3" s="8" customFormat="1" ht="18.75" x14ac:dyDescent="0.3">
      <c r="C138" s="55"/>
    </row>
    <row r="139" spans="3:3" s="8" customFormat="1" ht="18.75" x14ac:dyDescent="0.3">
      <c r="C139" s="55"/>
    </row>
    <row r="140" spans="3:3" s="8" customFormat="1" ht="18.75" x14ac:dyDescent="0.3">
      <c r="C140" s="55"/>
    </row>
    <row r="141" spans="3:3" s="8" customFormat="1" ht="18.75" x14ac:dyDescent="0.3">
      <c r="C141" s="55"/>
    </row>
    <row r="142" spans="3:3" s="8" customFormat="1" ht="18.75" x14ac:dyDescent="0.3">
      <c r="C142" s="55"/>
    </row>
    <row r="143" spans="3:3" s="8" customFormat="1" ht="18.75" x14ac:dyDescent="0.3">
      <c r="C143" s="55"/>
    </row>
    <row r="144" spans="3:3" s="8" customFormat="1" ht="18.75" x14ac:dyDescent="0.3">
      <c r="C144" s="55"/>
    </row>
    <row r="145" spans="3:3" s="8" customFormat="1" ht="18.75" x14ac:dyDescent="0.3">
      <c r="C145" s="55"/>
    </row>
    <row r="146" spans="3:3" s="8" customFormat="1" ht="18.75" x14ac:dyDescent="0.3">
      <c r="C146" s="55"/>
    </row>
    <row r="147" spans="3:3" s="8" customFormat="1" ht="18.75" x14ac:dyDescent="0.3">
      <c r="C147" s="55"/>
    </row>
    <row r="148" spans="3:3" s="8" customFormat="1" ht="18.75" x14ac:dyDescent="0.3">
      <c r="C148" s="55"/>
    </row>
    <row r="149" spans="3:3" s="8" customFormat="1" ht="18.75" x14ac:dyDescent="0.3">
      <c r="C149" s="55"/>
    </row>
    <row r="150" spans="3:3" s="8" customFormat="1" ht="18.75" x14ac:dyDescent="0.3">
      <c r="C150" s="55"/>
    </row>
    <row r="151" spans="3:3" s="8" customFormat="1" ht="18.75" x14ac:dyDescent="0.3">
      <c r="C151" s="55"/>
    </row>
    <row r="152" spans="3:3" s="8" customFormat="1" ht="18.75" x14ac:dyDescent="0.3">
      <c r="C152" s="55"/>
    </row>
    <row r="153" spans="3:3" s="8" customFormat="1" ht="18.75" x14ac:dyDescent="0.3">
      <c r="C153" s="55"/>
    </row>
    <row r="154" spans="3:3" x14ac:dyDescent="0.25">
      <c r="C154" s="7"/>
    </row>
    <row r="155" spans="3:3" x14ac:dyDescent="0.25">
      <c r="C155" s="7"/>
    </row>
    <row r="156" spans="3:3" x14ac:dyDescent="0.25">
      <c r="C156" s="7"/>
    </row>
    <row r="157" spans="3:3" x14ac:dyDescent="0.25">
      <c r="C157" s="7"/>
    </row>
    <row r="158" spans="3:3" x14ac:dyDescent="0.25">
      <c r="C158" s="7"/>
    </row>
    <row r="159" spans="3:3" x14ac:dyDescent="0.25">
      <c r="C159" s="7"/>
    </row>
  </sheetData>
  <mergeCells count="1">
    <mergeCell ref="A3:C3"/>
  </mergeCells>
  <phoneticPr fontId="3" type="noConversion"/>
  <pageMargins left="0.98425196850393704" right="0.59055118110236227" top="0.78740157480314965" bottom="0.78740157480314965" header="0.51181102362204722" footer="0.51181102362204722"/>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8"/>
  <sheetViews>
    <sheetView view="pageBreakPreview" topLeftCell="A63" zoomScale="75" zoomScaleNormal="75" zoomScaleSheetLayoutView="75" workbookViewId="0">
      <selection activeCell="H81" sqref="H81"/>
    </sheetView>
  </sheetViews>
  <sheetFormatPr defaultColWidth="3.5703125" defaultRowHeight="12.75" x14ac:dyDescent="0.2"/>
  <cols>
    <col min="1" max="1" width="5.28515625" style="28" customWidth="1"/>
    <col min="2" max="2" width="74.42578125" style="29" customWidth="1"/>
    <col min="3" max="3" width="8.5703125" style="30" customWidth="1"/>
    <col min="4" max="4" width="8.42578125" style="30" customWidth="1"/>
    <col min="5" max="5" width="14.7109375" style="30" customWidth="1"/>
    <col min="6" max="6" width="12.42578125" style="30" customWidth="1"/>
    <col min="7" max="7" width="12.42578125" style="169" hidden="1" customWidth="1"/>
    <col min="8" max="8" width="12.42578125" style="169" customWidth="1"/>
    <col min="9" max="9" width="13.85546875" style="169" customWidth="1"/>
    <col min="10" max="256" width="9.140625" style="31" customWidth="1"/>
    <col min="257" max="16384" width="3.5703125" style="31"/>
  </cols>
  <sheetData>
    <row r="1" spans="1:9" ht="98.25" customHeight="1" x14ac:dyDescent="0.25">
      <c r="E1" s="291" t="s">
        <v>391</v>
      </c>
      <c r="F1" s="291"/>
      <c r="G1" s="291"/>
      <c r="H1" s="291"/>
      <c r="I1" s="291"/>
    </row>
    <row r="2" spans="1:9" ht="15.75" customHeight="1" x14ac:dyDescent="0.2">
      <c r="F2" s="32"/>
      <c r="G2" s="162"/>
      <c r="H2" s="162"/>
      <c r="I2" s="162"/>
    </row>
    <row r="3" spans="1:9" s="59" customFormat="1" ht="78" customHeight="1" x14ac:dyDescent="0.3">
      <c r="A3" s="267" t="s">
        <v>372</v>
      </c>
      <c r="B3" s="267"/>
      <c r="C3" s="267"/>
      <c r="D3" s="267"/>
      <c r="E3" s="267"/>
      <c r="F3" s="267"/>
      <c r="G3" s="267"/>
      <c r="H3" s="267"/>
      <c r="I3" s="281"/>
    </row>
    <row r="4" spans="1:9" s="59" customFormat="1" ht="21" customHeight="1" x14ac:dyDescent="0.3">
      <c r="A4" s="143"/>
      <c r="B4" s="143"/>
      <c r="C4" s="143"/>
      <c r="D4" s="143"/>
      <c r="E4" s="143"/>
      <c r="F4" s="143"/>
      <c r="G4" s="152"/>
      <c r="H4" s="152"/>
      <c r="I4" s="153"/>
    </row>
    <row r="5" spans="1:9" s="35" customFormat="1" ht="15.75" customHeight="1" x14ac:dyDescent="0.25">
      <c r="A5" s="33"/>
      <c r="B5" s="33"/>
      <c r="C5" s="33"/>
      <c r="D5" s="33"/>
      <c r="E5" s="34"/>
      <c r="F5" s="292" t="s">
        <v>62</v>
      </c>
      <c r="G5" s="292"/>
      <c r="H5" s="292"/>
      <c r="I5" s="292"/>
    </row>
    <row r="6" spans="1:9" s="65" customFormat="1" ht="74.25" customHeight="1" x14ac:dyDescent="0.3">
      <c r="A6" s="44" t="s">
        <v>50</v>
      </c>
      <c r="B6" s="44" t="s">
        <v>51</v>
      </c>
      <c r="C6" s="197" t="s">
        <v>65</v>
      </c>
      <c r="D6" s="197" t="s">
        <v>66</v>
      </c>
      <c r="E6" s="198" t="s">
        <v>67</v>
      </c>
      <c r="F6" s="198" t="s">
        <v>68</v>
      </c>
      <c r="G6" s="198" t="s">
        <v>26</v>
      </c>
      <c r="H6" s="198" t="s">
        <v>337</v>
      </c>
      <c r="I6" s="44" t="s">
        <v>338</v>
      </c>
    </row>
    <row r="7" spans="1:9" s="74" customFormat="1" ht="15.75" x14ac:dyDescent="0.25">
      <c r="A7" s="124">
        <v>1</v>
      </c>
      <c r="B7" s="124">
        <v>2</v>
      </c>
      <c r="C7" s="125" t="s">
        <v>52</v>
      </c>
      <c r="D7" s="125" t="s">
        <v>53</v>
      </c>
      <c r="E7" s="125" t="s">
        <v>54</v>
      </c>
      <c r="F7" s="125" t="s">
        <v>55</v>
      </c>
      <c r="G7" s="125" t="s">
        <v>56</v>
      </c>
      <c r="H7" s="125"/>
      <c r="I7" s="124">
        <v>7</v>
      </c>
    </row>
    <row r="8" spans="1:9" s="66" customFormat="1" ht="18" x14ac:dyDescent="0.25">
      <c r="A8" s="109" t="s">
        <v>151</v>
      </c>
      <c r="B8" s="126" t="s">
        <v>129</v>
      </c>
      <c r="C8" s="109" t="s">
        <v>135</v>
      </c>
      <c r="D8" s="109"/>
      <c r="E8" s="109"/>
      <c r="F8" s="104"/>
      <c r="G8" s="113">
        <f>G9+G13+G26</f>
        <v>0</v>
      </c>
      <c r="H8" s="113">
        <f>H9+H13+H26+H24</f>
        <v>353.4</v>
      </c>
      <c r="I8" s="113">
        <f>I9+I13+I26+I24</f>
        <v>1985.3000000000002</v>
      </c>
    </row>
    <row r="9" spans="1:9" s="66" customFormat="1" ht="31.5" x14ac:dyDescent="0.25">
      <c r="A9" s="109" t="s">
        <v>63</v>
      </c>
      <c r="B9" s="126" t="s">
        <v>130</v>
      </c>
      <c r="C9" s="104" t="s">
        <v>135</v>
      </c>
      <c r="D9" s="104" t="s">
        <v>136</v>
      </c>
      <c r="E9" s="104"/>
      <c r="F9" s="104"/>
      <c r="G9" s="113">
        <f>G10</f>
        <v>0</v>
      </c>
      <c r="H9" s="113">
        <f>H10</f>
        <v>0</v>
      </c>
      <c r="I9" s="113">
        <f>I10</f>
        <v>428.70000000000005</v>
      </c>
    </row>
    <row r="10" spans="1:9" s="66" customFormat="1" ht="18" x14ac:dyDescent="0.25">
      <c r="A10" s="73"/>
      <c r="B10" s="128" t="s">
        <v>149</v>
      </c>
      <c r="C10" s="71" t="s">
        <v>135</v>
      </c>
      <c r="D10" s="71" t="s">
        <v>136</v>
      </c>
      <c r="E10" s="72" t="s">
        <v>195</v>
      </c>
      <c r="F10" s="72"/>
      <c r="G10" s="100">
        <f>G11+G12</f>
        <v>0</v>
      </c>
      <c r="H10" s="100">
        <f>H11+H12</f>
        <v>0</v>
      </c>
      <c r="I10" s="100">
        <f>I11+I12</f>
        <v>428.70000000000005</v>
      </c>
    </row>
    <row r="11" spans="1:9" s="66" customFormat="1" ht="18" x14ac:dyDescent="0.25">
      <c r="A11" s="73"/>
      <c r="B11" s="163" t="s">
        <v>235</v>
      </c>
      <c r="C11" s="71" t="s">
        <v>135</v>
      </c>
      <c r="D11" s="71" t="s">
        <v>136</v>
      </c>
      <c r="E11" s="71" t="s">
        <v>195</v>
      </c>
      <c r="F11" s="165" t="s">
        <v>137</v>
      </c>
      <c r="G11" s="164"/>
      <c r="H11" s="164"/>
      <c r="I11" s="98">
        <v>329.3</v>
      </c>
    </row>
    <row r="12" spans="1:9" s="66" customFormat="1" ht="47.25" x14ac:dyDescent="0.25">
      <c r="A12" s="73"/>
      <c r="B12" s="163" t="s">
        <v>236</v>
      </c>
      <c r="C12" s="72" t="s">
        <v>135</v>
      </c>
      <c r="D12" s="72" t="s">
        <v>136</v>
      </c>
      <c r="E12" s="72" t="s">
        <v>195</v>
      </c>
      <c r="F12" s="165" t="s">
        <v>212</v>
      </c>
      <c r="G12" s="164"/>
      <c r="H12" s="164"/>
      <c r="I12" s="98">
        <v>99.4</v>
      </c>
    </row>
    <row r="13" spans="1:9" s="66" customFormat="1" ht="47.25" x14ac:dyDescent="0.25">
      <c r="A13" s="109" t="s">
        <v>152</v>
      </c>
      <c r="B13" s="110" t="s">
        <v>46</v>
      </c>
      <c r="C13" s="104" t="s">
        <v>135</v>
      </c>
      <c r="D13" s="104" t="s">
        <v>138</v>
      </c>
      <c r="E13" s="104"/>
      <c r="F13" s="104"/>
      <c r="G13" s="113">
        <f>G14</f>
        <v>0</v>
      </c>
      <c r="H13" s="113">
        <f>H14+H18</f>
        <v>0</v>
      </c>
      <c r="I13" s="113">
        <f>I14+I18</f>
        <v>528.6</v>
      </c>
    </row>
    <row r="14" spans="1:9" s="67" customFormat="1" ht="31.5" x14ac:dyDescent="0.25">
      <c r="A14" s="71"/>
      <c r="B14" s="128" t="s">
        <v>175</v>
      </c>
      <c r="C14" s="72" t="s">
        <v>135</v>
      </c>
      <c r="D14" s="72" t="s">
        <v>138</v>
      </c>
      <c r="E14" s="72" t="s">
        <v>196</v>
      </c>
      <c r="F14" s="165"/>
      <c r="G14" s="164">
        <f>G15+G18</f>
        <v>0</v>
      </c>
      <c r="H14" s="164">
        <f>H15</f>
        <v>0</v>
      </c>
      <c r="I14" s="164">
        <f>I15</f>
        <v>263</v>
      </c>
    </row>
    <row r="15" spans="1:9" s="66" customFormat="1" ht="31.5" x14ac:dyDescent="0.25">
      <c r="A15" s="73"/>
      <c r="B15" s="163" t="s">
        <v>197</v>
      </c>
      <c r="C15" s="72" t="s">
        <v>135</v>
      </c>
      <c r="D15" s="72" t="s">
        <v>138</v>
      </c>
      <c r="E15" s="72" t="s">
        <v>198</v>
      </c>
      <c r="F15" s="165"/>
      <c r="G15" s="164">
        <f>G16+G17</f>
        <v>0</v>
      </c>
      <c r="H15" s="164">
        <f>H16+H17</f>
        <v>0</v>
      </c>
      <c r="I15" s="164">
        <f>I16+I17</f>
        <v>263</v>
      </c>
    </row>
    <row r="16" spans="1:9" s="66" customFormat="1" ht="18" x14ac:dyDescent="0.25">
      <c r="A16" s="73"/>
      <c r="B16" s="163" t="s">
        <v>235</v>
      </c>
      <c r="C16" s="72" t="s">
        <v>135</v>
      </c>
      <c r="D16" s="72" t="s">
        <v>138</v>
      </c>
      <c r="E16" s="72" t="s">
        <v>198</v>
      </c>
      <c r="F16" s="165" t="s">
        <v>137</v>
      </c>
      <c r="G16" s="164"/>
      <c r="H16" s="164"/>
      <c r="I16" s="100">
        <v>202</v>
      </c>
    </row>
    <row r="17" spans="1:9" s="66" customFormat="1" ht="47.25" x14ac:dyDescent="0.25">
      <c r="A17" s="73"/>
      <c r="B17" s="163" t="s">
        <v>236</v>
      </c>
      <c r="C17" s="72" t="s">
        <v>135</v>
      </c>
      <c r="D17" s="72" t="s">
        <v>138</v>
      </c>
      <c r="E17" s="72" t="s">
        <v>198</v>
      </c>
      <c r="F17" s="165" t="s">
        <v>212</v>
      </c>
      <c r="G17" s="164"/>
      <c r="H17" s="164"/>
      <c r="I17" s="100">
        <v>61</v>
      </c>
    </row>
    <row r="18" spans="1:9" s="66" customFormat="1" ht="31.5" x14ac:dyDescent="0.25">
      <c r="A18" s="73"/>
      <c r="B18" s="163" t="s">
        <v>199</v>
      </c>
      <c r="C18" s="72" t="s">
        <v>135</v>
      </c>
      <c r="D18" s="72" t="s">
        <v>138</v>
      </c>
      <c r="E18" s="72" t="s">
        <v>200</v>
      </c>
      <c r="F18" s="165"/>
      <c r="G18" s="164">
        <f>SUM(G19:G23)</f>
        <v>0</v>
      </c>
      <c r="H18" s="164"/>
      <c r="I18" s="164">
        <f>I19+I20+I21+I22+I23</f>
        <v>265.60000000000002</v>
      </c>
    </row>
    <row r="19" spans="1:9" s="66" customFormat="1" ht="31.5" x14ac:dyDescent="0.25">
      <c r="A19" s="73"/>
      <c r="B19" s="159" t="s">
        <v>305</v>
      </c>
      <c r="C19" s="72" t="s">
        <v>135</v>
      </c>
      <c r="D19" s="72" t="s">
        <v>138</v>
      </c>
      <c r="E19" s="72" t="s">
        <v>200</v>
      </c>
      <c r="F19" s="165" t="s">
        <v>139</v>
      </c>
      <c r="G19" s="164"/>
      <c r="H19" s="164"/>
      <c r="I19" s="100">
        <v>81</v>
      </c>
    </row>
    <row r="20" spans="1:9" s="66" customFormat="1" ht="31.5" x14ac:dyDescent="0.25">
      <c r="A20" s="73"/>
      <c r="B20" s="226" t="s">
        <v>306</v>
      </c>
      <c r="C20" s="72" t="s">
        <v>135</v>
      </c>
      <c r="D20" s="72" t="s">
        <v>138</v>
      </c>
      <c r="E20" s="72" t="s">
        <v>200</v>
      </c>
      <c r="F20" s="165">
        <v>244</v>
      </c>
      <c r="G20" s="164"/>
      <c r="H20" s="164"/>
      <c r="I20" s="100">
        <v>139.6</v>
      </c>
    </row>
    <row r="21" spans="1:9" s="66" customFormat="1" ht="18" x14ac:dyDescent="0.25">
      <c r="A21" s="73"/>
      <c r="B21" s="163" t="s">
        <v>131</v>
      </c>
      <c r="C21" s="71" t="s">
        <v>135</v>
      </c>
      <c r="D21" s="71" t="s">
        <v>138</v>
      </c>
      <c r="E21" s="72" t="s">
        <v>200</v>
      </c>
      <c r="F21" s="165">
        <v>851</v>
      </c>
      <c r="G21" s="164"/>
      <c r="H21" s="164"/>
      <c r="I21" s="172">
        <v>35</v>
      </c>
    </row>
    <row r="22" spans="1:9" s="66" customFormat="1" ht="18" x14ac:dyDescent="0.25">
      <c r="A22" s="73"/>
      <c r="B22" s="163" t="s">
        <v>192</v>
      </c>
      <c r="C22" s="71" t="s">
        <v>135</v>
      </c>
      <c r="D22" s="71" t="s">
        <v>138</v>
      </c>
      <c r="E22" s="72" t="s">
        <v>200</v>
      </c>
      <c r="F22" s="165">
        <v>852</v>
      </c>
      <c r="G22" s="164"/>
      <c r="H22" s="164"/>
      <c r="I22" s="172">
        <v>10</v>
      </c>
    </row>
    <row r="23" spans="1:9" s="66" customFormat="1" ht="18" hidden="1" x14ac:dyDescent="0.25">
      <c r="A23" s="73"/>
      <c r="B23" s="163" t="s">
        <v>193</v>
      </c>
      <c r="C23" s="71" t="s">
        <v>135</v>
      </c>
      <c r="D23" s="71" t="s">
        <v>138</v>
      </c>
      <c r="E23" s="72" t="s">
        <v>200</v>
      </c>
      <c r="F23" s="165" t="s">
        <v>194</v>
      </c>
      <c r="G23" s="164"/>
      <c r="H23" s="164"/>
      <c r="I23" s="172"/>
    </row>
    <row r="24" spans="1:9" s="66" customFormat="1" ht="18" x14ac:dyDescent="0.25">
      <c r="A24" s="73"/>
      <c r="B24" s="136" t="s">
        <v>344</v>
      </c>
      <c r="C24" s="109" t="s">
        <v>135</v>
      </c>
      <c r="D24" s="109" t="s">
        <v>146</v>
      </c>
      <c r="E24" s="104" t="s">
        <v>334</v>
      </c>
      <c r="F24" s="191" t="s">
        <v>115</v>
      </c>
      <c r="G24" s="173"/>
      <c r="H24" s="173">
        <f>H25</f>
        <v>59</v>
      </c>
      <c r="I24" s="232">
        <f>I25</f>
        <v>59</v>
      </c>
    </row>
    <row r="25" spans="1:9" s="66" customFormat="1" ht="18" x14ac:dyDescent="0.25">
      <c r="A25" s="73"/>
      <c r="B25" s="163" t="s">
        <v>335</v>
      </c>
      <c r="C25" s="71" t="s">
        <v>135</v>
      </c>
      <c r="D25" s="71" t="s">
        <v>146</v>
      </c>
      <c r="E25" s="72" t="s">
        <v>342</v>
      </c>
      <c r="F25" s="165" t="s">
        <v>343</v>
      </c>
      <c r="G25" s="164"/>
      <c r="H25" s="164">
        <v>59</v>
      </c>
      <c r="I25" s="172">
        <v>59</v>
      </c>
    </row>
    <row r="26" spans="1:9" s="66" customFormat="1" ht="18" x14ac:dyDescent="0.25">
      <c r="A26" s="109" t="s">
        <v>153</v>
      </c>
      <c r="B26" s="131" t="s">
        <v>45</v>
      </c>
      <c r="C26" s="109" t="s">
        <v>135</v>
      </c>
      <c r="D26" s="109" t="s">
        <v>140</v>
      </c>
      <c r="E26" s="109"/>
      <c r="F26" s="132"/>
      <c r="G26" s="113">
        <f>G27</f>
        <v>0</v>
      </c>
      <c r="H26" s="113">
        <f>H27+H32</f>
        <v>294.39999999999998</v>
      </c>
      <c r="I26" s="113">
        <f>I27+I32</f>
        <v>969</v>
      </c>
    </row>
    <row r="27" spans="1:9" s="66" customFormat="1" ht="31.5" x14ac:dyDescent="0.25">
      <c r="A27" s="73"/>
      <c r="B27" s="128" t="s">
        <v>175</v>
      </c>
      <c r="C27" s="72" t="s">
        <v>135</v>
      </c>
      <c r="D27" s="72" t="s">
        <v>140</v>
      </c>
      <c r="E27" s="72" t="s">
        <v>196</v>
      </c>
      <c r="F27" s="165"/>
      <c r="G27" s="164">
        <f>G28+G31</f>
        <v>0</v>
      </c>
      <c r="H27" s="164">
        <f>H28</f>
        <v>0</v>
      </c>
      <c r="I27" s="164">
        <f>I28</f>
        <v>674.6</v>
      </c>
    </row>
    <row r="28" spans="1:9" s="66" customFormat="1" ht="31.5" x14ac:dyDescent="0.25">
      <c r="A28" s="73"/>
      <c r="B28" s="163" t="s">
        <v>197</v>
      </c>
      <c r="C28" s="72" t="s">
        <v>135</v>
      </c>
      <c r="D28" s="72" t="s">
        <v>140</v>
      </c>
      <c r="E28" s="72" t="s">
        <v>198</v>
      </c>
      <c r="F28" s="165"/>
      <c r="G28" s="164">
        <f>G29+G30</f>
        <v>0</v>
      </c>
      <c r="H28" s="164">
        <f>H29+H30</f>
        <v>0</v>
      </c>
      <c r="I28" s="164">
        <f>I29+I30</f>
        <v>674.6</v>
      </c>
    </row>
    <row r="29" spans="1:9" s="66" customFormat="1" ht="18" x14ac:dyDescent="0.25">
      <c r="A29" s="73"/>
      <c r="B29" s="163" t="s">
        <v>235</v>
      </c>
      <c r="C29" s="72" t="s">
        <v>135</v>
      </c>
      <c r="D29" s="72" t="s">
        <v>140</v>
      </c>
      <c r="E29" s="72" t="s">
        <v>198</v>
      </c>
      <c r="F29" s="165" t="s">
        <v>137</v>
      </c>
      <c r="G29" s="164"/>
      <c r="H29" s="164"/>
      <c r="I29" s="98">
        <v>518.1</v>
      </c>
    </row>
    <row r="30" spans="1:9" s="66" customFormat="1" ht="47.25" x14ac:dyDescent="0.25">
      <c r="A30" s="73"/>
      <c r="B30" s="163" t="s">
        <v>236</v>
      </c>
      <c r="C30" s="72" t="s">
        <v>135</v>
      </c>
      <c r="D30" s="72" t="s">
        <v>140</v>
      </c>
      <c r="E30" s="72" t="s">
        <v>198</v>
      </c>
      <c r="F30" s="165" t="s">
        <v>212</v>
      </c>
      <c r="G30" s="164"/>
      <c r="H30" s="164"/>
      <c r="I30" s="98">
        <v>156.5</v>
      </c>
    </row>
    <row r="31" spans="1:9" s="66" customFormat="1" ht="31.5" hidden="1" x14ac:dyDescent="0.25">
      <c r="A31" s="73"/>
      <c r="B31" s="163" t="s">
        <v>199</v>
      </c>
      <c r="C31" s="72" t="s">
        <v>135</v>
      </c>
      <c r="D31" s="72" t="s">
        <v>140</v>
      </c>
      <c r="E31" s="72" t="s">
        <v>200</v>
      </c>
      <c r="F31" s="165"/>
      <c r="G31" s="164">
        <f>G37</f>
        <v>0</v>
      </c>
      <c r="H31" s="164"/>
      <c r="I31" s="164"/>
    </row>
    <row r="32" spans="1:9" s="66" customFormat="1" ht="31.5" x14ac:dyDescent="0.25">
      <c r="A32" s="73"/>
      <c r="B32" s="163" t="s">
        <v>197</v>
      </c>
      <c r="C32" s="72" t="s">
        <v>135</v>
      </c>
      <c r="D32" s="72" t="s">
        <v>140</v>
      </c>
      <c r="E32" s="72" t="s">
        <v>412</v>
      </c>
      <c r="F32" s="165"/>
      <c r="G32" s="164"/>
      <c r="H32" s="164">
        <f>H33+H35</f>
        <v>294.39999999999998</v>
      </c>
      <c r="I32" s="164">
        <f>I33+I35</f>
        <v>294.39999999999998</v>
      </c>
    </row>
    <row r="33" spans="1:9" s="66" customFormat="1" ht="31.5" x14ac:dyDescent="0.25">
      <c r="A33" s="73"/>
      <c r="B33" s="163" t="s">
        <v>411</v>
      </c>
      <c r="C33" s="72" t="s">
        <v>135</v>
      </c>
      <c r="D33" s="72" t="s">
        <v>140</v>
      </c>
      <c r="E33" s="72" t="s">
        <v>412</v>
      </c>
      <c r="F33" s="165" t="s">
        <v>137</v>
      </c>
      <c r="G33" s="164"/>
      <c r="H33" s="164">
        <v>225.9</v>
      </c>
      <c r="I33" s="164">
        <v>225.9</v>
      </c>
    </row>
    <row r="34" spans="1:9" s="66" customFormat="1" ht="18" hidden="1" x14ac:dyDescent="0.25">
      <c r="A34" s="73"/>
      <c r="B34" s="163" t="s">
        <v>235</v>
      </c>
      <c r="C34" s="72" t="s">
        <v>135</v>
      </c>
      <c r="D34" s="72" t="s">
        <v>140</v>
      </c>
      <c r="E34" s="72" t="s">
        <v>412</v>
      </c>
      <c r="F34" s="165" t="s">
        <v>137</v>
      </c>
      <c r="G34" s="164"/>
      <c r="H34" s="164"/>
      <c r="I34" s="164"/>
    </row>
    <row r="35" spans="1:9" s="66" customFormat="1" ht="63" x14ac:dyDescent="0.25">
      <c r="A35" s="73"/>
      <c r="B35" s="163" t="s">
        <v>413</v>
      </c>
      <c r="C35" s="72" t="s">
        <v>135</v>
      </c>
      <c r="D35" s="72" t="s">
        <v>140</v>
      </c>
      <c r="E35" s="72" t="s">
        <v>412</v>
      </c>
      <c r="F35" s="165" t="s">
        <v>212</v>
      </c>
      <c r="G35" s="164"/>
      <c r="H35" s="164">
        <v>68.5</v>
      </c>
      <c r="I35" s="164">
        <v>68.5</v>
      </c>
    </row>
    <row r="36" spans="1:9" s="66" customFormat="1" ht="47.25" hidden="1" x14ac:dyDescent="0.25">
      <c r="A36" s="73"/>
      <c r="B36" s="163" t="s">
        <v>236</v>
      </c>
      <c r="C36" s="72" t="s">
        <v>135</v>
      </c>
      <c r="D36" s="72" t="s">
        <v>140</v>
      </c>
      <c r="E36" s="72" t="s">
        <v>412</v>
      </c>
      <c r="F36" s="165" t="s">
        <v>212</v>
      </c>
      <c r="G36" s="164"/>
      <c r="H36" s="164"/>
      <c r="I36" s="164"/>
    </row>
    <row r="37" spans="1:9" s="66" customFormat="1" ht="31.5" hidden="1" x14ac:dyDescent="0.25">
      <c r="A37" s="73"/>
      <c r="B37" s="226" t="s">
        <v>306</v>
      </c>
      <c r="C37" s="72" t="s">
        <v>135</v>
      </c>
      <c r="D37" s="72" t="s">
        <v>140</v>
      </c>
      <c r="E37" s="72" t="s">
        <v>200</v>
      </c>
      <c r="F37" s="165">
        <v>244</v>
      </c>
      <c r="G37" s="164"/>
      <c r="H37" s="164"/>
      <c r="I37" s="98"/>
    </row>
    <row r="38" spans="1:9" s="66" customFormat="1" ht="18" x14ac:dyDescent="0.25">
      <c r="A38" s="109" t="s">
        <v>154</v>
      </c>
      <c r="B38" s="136" t="s">
        <v>267</v>
      </c>
      <c r="C38" s="109" t="s">
        <v>136</v>
      </c>
      <c r="D38" s="109"/>
      <c r="E38" s="109"/>
      <c r="F38" s="191"/>
      <c r="G38" s="113">
        <f t="shared" ref="G38:I39" si="0">G39</f>
        <v>0</v>
      </c>
      <c r="H38" s="113">
        <f t="shared" si="0"/>
        <v>56.9</v>
      </c>
      <c r="I38" s="113">
        <f t="shared" si="0"/>
        <v>122.69999999999999</v>
      </c>
    </row>
    <row r="39" spans="1:9" s="66" customFormat="1" ht="18" x14ac:dyDescent="0.25">
      <c r="A39" s="109" t="s">
        <v>156</v>
      </c>
      <c r="B39" s="136" t="s">
        <v>284</v>
      </c>
      <c r="C39" s="109" t="s">
        <v>136</v>
      </c>
      <c r="D39" s="109" t="s">
        <v>141</v>
      </c>
      <c r="E39" s="109"/>
      <c r="F39" s="191"/>
      <c r="G39" s="113">
        <f t="shared" si="0"/>
        <v>0</v>
      </c>
      <c r="H39" s="113">
        <f t="shared" si="0"/>
        <v>56.9</v>
      </c>
      <c r="I39" s="113">
        <f t="shared" si="0"/>
        <v>122.69999999999999</v>
      </c>
    </row>
    <row r="40" spans="1:9" s="67" customFormat="1" ht="31.5" x14ac:dyDescent="0.25">
      <c r="A40" s="71"/>
      <c r="B40" s="163" t="s">
        <v>278</v>
      </c>
      <c r="C40" s="72" t="s">
        <v>136</v>
      </c>
      <c r="D40" s="72" t="s">
        <v>141</v>
      </c>
      <c r="E40" s="72" t="s">
        <v>268</v>
      </c>
      <c r="F40" s="165"/>
      <c r="G40" s="100">
        <f>G41+G42</f>
        <v>0</v>
      </c>
      <c r="H40" s="100">
        <f>H41+H42</f>
        <v>56.9</v>
      </c>
      <c r="I40" s="100">
        <f>I41+I42</f>
        <v>122.69999999999999</v>
      </c>
    </row>
    <row r="41" spans="1:9" s="66" customFormat="1" ht="18" x14ac:dyDescent="0.25">
      <c r="A41" s="73"/>
      <c r="B41" s="163" t="s">
        <v>235</v>
      </c>
      <c r="C41" s="72" t="s">
        <v>136</v>
      </c>
      <c r="D41" s="72" t="s">
        <v>141</v>
      </c>
      <c r="E41" s="72" t="s">
        <v>268</v>
      </c>
      <c r="F41" s="165" t="s">
        <v>137</v>
      </c>
      <c r="G41" s="164"/>
      <c r="H41" s="164">
        <v>43.3</v>
      </c>
      <c r="I41" s="100">
        <v>93.8</v>
      </c>
    </row>
    <row r="42" spans="1:9" s="66" customFormat="1" ht="47.25" x14ac:dyDescent="0.25">
      <c r="A42" s="73"/>
      <c r="B42" s="163" t="s">
        <v>236</v>
      </c>
      <c r="C42" s="72" t="s">
        <v>136</v>
      </c>
      <c r="D42" s="72" t="s">
        <v>141</v>
      </c>
      <c r="E42" s="72" t="s">
        <v>268</v>
      </c>
      <c r="F42" s="165" t="s">
        <v>212</v>
      </c>
      <c r="G42" s="164"/>
      <c r="H42" s="164">
        <v>13.6</v>
      </c>
      <c r="I42" s="100">
        <v>28.9</v>
      </c>
    </row>
    <row r="43" spans="1:9" s="66" customFormat="1" ht="18" x14ac:dyDescent="0.25">
      <c r="A43" s="109" t="s">
        <v>158</v>
      </c>
      <c r="B43" s="131" t="s">
        <v>155</v>
      </c>
      <c r="C43" s="109" t="s">
        <v>141</v>
      </c>
      <c r="D43" s="109"/>
      <c r="E43" s="109"/>
      <c r="F43" s="132"/>
      <c r="G43" s="113">
        <f>G47+G52</f>
        <v>0</v>
      </c>
      <c r="H43" s="113">
        <f>H47+H52+H44+H49</f>
        <v>207</v>
      </c>
      <c r="I43" s="113">
        <f>I47+I52+I44+I49</f>
        <v>242</v>
      </c>
    </row>
    <row r="44" spans="1:9" s="66" customFormat="1" ht="31.5" x14ac:dyDescent="0.25">
      <c r="A44" s="109"/>
      <c r="B44" s="131" t="s">
        <v>409</v>
      </c>
      <c r="C44" s="109" t="s">
        <v>141</v>
      </c>
      <c r="D44" s="109" t="s">
        <v>142</v>
      </c>
      <c r="E44" s="109" t="s">
        <v>417</v>
      </c>
      <c r="F44" s="132"/>
      <c r="G44" s="113"/>
      <c r="H44" s="113">
        <f>H45</f>
        <v>15</v>
      </c>
      <c r="I44" s="113">
        <f>I45</f>
        <v>15</v>
      </c>
    </row>
    <row r="45" spans="1:9" s="66" customFormat="1" ht="18" x14ac:dyDescent="0.25">
      <c r="A45" s="109"/>
      <c r="B45" s="129" t="s">
        <v>249</v>
      </c>
      <c r="C45" s="71" t="s">
        <v>141</v>
      </c>
      <c r="D45" s="71" t="s">
        <v>142</v>
      </c>
      <c r="E45" s="71" t="s">
        <v>329</v>
      </c>
      <c r="F45" s="130"/>
      <c r="G45" s="100"/>
      <c r="H45" s="100">
        <v>15</v>
      </c>
      <c r="I45" s="100">
        <v>15</v>
      </c>
    </row>
    <row r="46" spans="1:9" s="66" customFormat="1" ht="31.5" x14ac:dyDescent="0.25">
      <c r="A46" s="71"/>
      <c r="B46" s="129" t="s">
        <v>306</v>
      </c>
      <c r="C46" s="71" t="s">
        <v>141</v>
      </c>
      <c r="D46" s="71" t="s">
        <v>142</v>
      </c>
      <c r="E46" s="71" t="s">
        <v>329</v>
      </c>
      <c r="F46" s="130" t="s">
        <v>147</v>
      </c>
      <c r="G46" s="100"/>
      <c r="H46" s="100">
        <v>15</v>
      </c>
      <c r="I46" s="100">
        <v>15</v>
      </c>
    </row>
    <row r="47" spans="1:9" s="66" customFormat="1" ht="18" customHeight="1" x14ac:dyDescent="0.25">
      <c r="A47" s="109" t="s">
        <v>159</v>
      </c>
      <c r="B47" s="80" t="s">
        <v>410</v>
      </c>
      <c r="C47" s="104" t="s">
        <v>141</v>
      </c>
      <c r="D47" s="104" t="s">
        <v>330</v>
      </c>
      <c r="E47" s="104"/>
      <c r="F47" s="104"/>
      <c r="G47" s="113">
        <f t="shared" ref="G47:I47" si="1">G48</f>
        <v>0</v>
      </c>
      <c r="H47" s="113">
        <f t="shared" si="1"/>
        <v>0</v>
      </c>
      <c r="I47" s="113">
        <f t="shared" si="1"/>
        <v>20</v>
      </c>
    </row>
    <row r="48" spans="1:9" s="67" customFormat="1" ht="21" customHeight="1" x14ac:dyDescent="0.25">
      <c r="A48" s="71"/>
      <c r="B48" s="166" t="s">
        <v>422</v>
      </c>
      <c r="C48" s="72" t="s">
        <v>141</v>
      </c>
      <c r="D48" s="72" t="s">
        <v>330</v>
      </c>
      <c r="E48" s="72" t="s">
        <v>329</v>
      </c>
      <c r="F48" s="72"/>
      <c r="G48" s="116">
        <f>G50</f>
        <v>0</v>
      </c>
      <c r="H48" s="116">
        <f>H50</f>
        <v>0</v>
      </c>
      <c r="I48" s="116">
        <f>I50</f>
        <v>20</v>
      </c>
    </row>
    <row r="49" spans="1:9" s="67" customFormat="1" ht="21" customHeight="1" x14ac:dyDescent="0.25">
      <c r="A49" s="71"/>
      <c r="B49" s="244" t="s">
        <v>422</v>
      </c>
      <c r="C49" s="245" t="s">
        <v>141</v>
      </c>
      <c r="D49" s="245" t="s">
        <v>330</v>
      </c>
      <c r="E49" s="245" t="s">
        <v>419</v>
      </c>
      <c r="F49" s="245"/>
      <c r="G49" s="246"/>
      <c r="H49" s="246">
        <v>192</v>
      </c>
      <c r="I49" s="246">
        <v>192</v>
      </c>
    </row>
    <row r="50" spans="1:9" s="67" customFormat="1" ht="33.75" customHeight="1" x14ac:dyDescent="0.25">
      <c r="A50" s="71"/>
      <c r="B50" s="226" t="s">
        <v>306</v>
      </c>
      <c r="C50" s="72" t="s">
        <v>141</v>
      </c>
      <c r="D50" s="72" t="s">
        <v>330</v>
      </c>
      <c r="E50" s="72" t="s">
        <v>329</v>
      </c>
      <c r="F50" s="72" t="s">
        <v>147</v>
      </c>
      <c r="G50" s="116"/>
      <c r="H50" s="116"/>
      <c r="I50" s="116">
        <v>20</v>
      </c>
    </row>
    <row r="51" spans="1:9" s="67" customFormat="1" ht="33.75" customHeight="1" x14ac:dyDescent="0.25">
      <c r="A51" s="71"/>
      <c r="B51" s="226" t="s">
        <v>418</v>
      </c>
      <c r="C51" s="72" t="s">
        <v>141</v>
      </c>
      <c r="D51" s="72" t="s">
        <v>330</v>
      </c>
      <c r="E51" s="72" t="s">
        <v>419</v>
      </c>
      <c r="F51" s="72" t="s">
        <v>147</v>
      </c>
      <c r="G51" s="116"/>
      <c r="H51" s="116">
        <v>192</v>
      </c>
      <c r="I51" s="116">
        <v>192</v>
      </c>
    </row>
    <row r="52" spans="1:9" s="66" customFormat="1" ht="31.5" x14ac:dyDescent="0.25">
      <c r="A52" s="109" t="s">
        <v>269</v>
      </c>
      <c r="B52" s="131" t="s">
        <v>57</v>
      </c>
      <c r="C52" s="104" t="s">
        <v>141</v>
      </c>
      <c r="D52" s="104" t="s">
        <v>143</v>
      </c>
      <c r="E52" s="104"/>
      <c r="F52" s="132"/>
      <c r="G52" s="111">
        <f>G53</f>
        <v>0</v>
      </c>
      <c r="H52" s="111"/>
      <c r="I52" s="111">
        <f>I53</f>
        <v>15</v>
      </c>
    </row>
    <row r="53" spans="1:9" s="67" customFormat="1" ht="18" x14ac:dyDescent="0.25">
      <c r="A53" s="71"/>
      <c r="B53" s="166" t="s">
        <v>249</v>
      </c>
      <c r="C53" s="72" t="s">
        <v>141</v>
      </c>
      <c r="D53" s="72" t="s">
        <v>143</v>
      </c>
      <c r="E53" s="72" t="s">
        <v>213</v>
      </c>
      <c r="F53" s="130"/>
      <c r="G53" s="116">
        <f>G54</f>
        <v>0</v>
      </c>
      <c r="H53" s="116"/>
      <c r="I53" s="116">
        <f>I54</f>
        <v>15</v>
      </c>
    </row>
    <row r="54" spans="1:9" s="67" customFormat="1" ht="31.5" x14ac:dyDescent="0.25">
      <c r="A54" s="71"/>
      <c r="B54" s="226" t="s">
        <v>306</v>
      </c>
      <c r="C54" s="72" t="s">
        <v>141</v>
      </c>
      <c r="D54" s="72" t="s">
        <v>143</v>
      </c>
      <c r="E54" s="72" t="s">
        <v>213</v>
      </c>
      <c r="F54" s="130" t="s">
        <v>147</v>
      </c>
      <c r="G54" s="164"/>
      <c r="H54" s="164"/>
      <c r="I54" s="116">
        <v>15</v>
      </c>
    </row>
    <row r="55" spans="1:9" s="66" customFormat="1" ht="18" x14ac:dyDescent="0.25">
      <c r="A55" s="109" t="s">
        <v>160</v>
      </c>
      <c r="B55" s="131" t="s">
        <v>132</v>
      </c>
      <c r="C55" s="104" t="s">
        <v>138</v>
      </c>
      <c r="D55" s="104"/>
      <c r="E55" s="104"/>
      <c r="F55" s="132"/>
      <c r="G55" s="113">
        <f>G56+G59</f>
        <v>0</v>
      </c>
      <c r="H55" s="113">
        <f>H56+H59</f>
        <v>200</v>
      </c>
      <c r="I55" s="113">
        <f>I56+I59</f>
        <v>372</v>
      </c>
    </row>
    <row r="56" spans="1:9" s="66" customFormat="1" ht="18" x14ac:dyDescent="0.25">
      <c r="A56" s="109" t="s">
        <v>161</v>
      </c>
      <c r="B56" s="136" t="s">
        <v>266</v>
      </c>
      <c r="C56" s="109" t="s">
        <v>138</v>
      </c>
      <c r="D56" s="109" t="s">
        <v>142</v>
      </c>
      <c r="E56" s="109"/>
      <c r="F56" s="132"/>
      <c r="G56" s="113">
        <f t="shared" ref="G56:I57" si="2">G57</f>
        <v>0</v>
      </c>
      <c r="H56" s="113">
        <f t="shared" si="2"/>
        <v>100</v>
      </c>
      <c r="I56" s="113">
        <f t="shared" si="2"/>
        <v>100</v>
      </c>
    </row>
    <row r="57" spans="1:9" s="66" customFormat="1" ht="18" x14ac:dyDescent="0.25">
      <c r="A57" s="71"/>
      <c r="B57" s="170" t="s">
        <v>277</v>
      </c>
      <c r="C57" s="72" t="s">
        <v>138</v>
      </c>
      <c r="D57" s="72" t="s">
        <v>142</v>
      </c>
      <c r="E57" s="72" t="s">
        <v>421</v>
      </c>
      <c r="F57" s="165"/>
      <c r="G57" s="116">
        <f t="shared" si="2"/>
        <v>0</v>
      </c>
      <c r="H57" s="116">
        <f t="shared" si="2"/>
        <v>100</v>
      </c>
      <c r="I57" s="116">
        <f t="shared" si="2"/>
        <v>100</v>
      </c>
    </row>
    <row r="58" spans="1:9" s="66" customFormat="1" ht="31.5" x14ac:dyDescent="0.25">
      <c r="A58" s="71"/>
      <c r="B58" s="226" t="s">
        <v>306</v>
      </c>
      <c r="C58" s="72" t="s">
        <v>138</v>
      </c>
      <c r="D58" s="72" t="s">
        <v>142</v>
      </c>
      <c r="E58" s="72" t="s">
        <v>421</v>
      </c>
      <c r="F58" s="165" t="s">
        <v>147</v>
      </c>
      <c r="G58" s="116"/>
      <c r="H58" s="116">
        <v>100</v>
      </c>
      <c r="I58" s="116">
        <v>100</v>
      </c>
    </row>
    <row r="59" spans="1:9" s="66" customFormat="1" ht="18" x14ac:dyDescent="0.25">
      <c r="A59" s="109" t="s">
        <v>161</v>
      </c>
      <c r="B59" s="136" t="s">
        <v>210</v>
      </c>
      <c r="C59" s="109" t="s">
        <v>138</v>
      </c>
      <c r="D59" s="109" t="s">
        <v>211</v>
      </c>
      <c r="E59" s="109"/>
      <c r="F59" s="132"/>
      <c r="G59" s="113">
        <f>G60</f>
        <v>0</v>
      </c>
      <c r="H59" s="113">
        <f>H60</f>
        <v>100</v>
      </c>
      <c r="I59" s="113">
        <f>I60</f>
        <v>272</v>
      </c>
    </row>
    <row r="60" spans="1:9" s="67" customFormat="1" ht="31.5" x14ac:dyDescent="0.25">
      <c r="A60" s="71"/>
      <c r="B60" s="170" t="s">
        <v>250</v>
      </c>
      <c r="C60" s="72" t="s">
        <v>138</v>
      </c>
      <c r="D60" s="72" t="s">
        <v>211</v>
      </c>
      <c r="E60" s="72" t="s">
        <v>201</v>
      </c>
      <c r="F60" s="165"/>
      <c r="G60" s="116">
        <f>G61+G62</f>
        <v>0</v>
      </c>
      <c r="H60" s="116">
        <f>H61</f>
        <v>100</v>
      </c>
      <c r="I60" s="116">
        <f>I61</f>
        <v>272</v>
      </c>
    </row>
    <row r="61" spans="1:9" s="67" customFormat="1" ht="31.5" x14ac:dyDescent="0.25">
      <c r="A61" s="71"/>
      <c r="B61" s="226" t="s">
        <v>306</v>
      </c>
      <c r="C61" s="72" t="s">
        <v>138</v>
      </c>
      <c r="D61" s="72" t="s">
        <v>211</v>
      </c>
      <c r="E61" s="72" t="s">
        <v>201</v>
      </c>
      <c r="F61" s="165" t="s">
        <v>147</v>
      </c>
      <c r="G61" s="116"/>
      <c r="H61" s="116">
        <v>100</v>
      </c>
      <c r="I61" s="116">
        <v>272</v>
      </c>
    </row>
    <row r="62" spans="1:9" s="67" customFormat="1" ht="18" hidden="1" x14ac:dyDescent="0.25">
      <c r="A62" s="71"/>
      <c r="B62" s="163" t="s">
        <v>165</v>
      </c>
      <c r="C62" s="72" t="s">
        <v>138</v>
      </c>
      <c r="D62" s="72" t="s">
        <v>211</v>
      </c>
      <c r="E62" s="72" t="s">
        <v>201</v>
      </c>
      <c r="F62" s="165" t="s">
        <v>148</v>
      </c>
      <c r="G62" s="116"/>
      <c r="H62" s="116"/>
      <c r="I62" s="116"/>
    </row>
    <row r="63" spans="1:9" s="66" customFormat="1" ht="18" x14ac:dyDescent="0.25">
      <c r="A63" s="109" t="s">
        <v>163</v>
      </c>
      <c r="B63" s="126" t="s">
        <v>133</v>
      </c>
      <c r="C63" s="109" t="s">
        <v>144</v>
      </c>
      <c r="D63" s="109"/>
      <c r="E63" s="109"/>
      <c r="F63" s="104"/>
      <c r="G63" s="111">
        <f>G64+G73</f>
        <v>0</v>
      </c>
      <c r="H63" s="111">
        <f>H64+H68+H73</f>
        <v>0</v>
      </c>
      <c r="I63" s="111">
        <f>I64+I68+I73</f>
        <v>150</v>
      </c>
    </row>
    <row r="64" spans="1:9" s="66" customFormat="1" ht="18" hidden="1" x14ac:dyDescent="0.25">
      <c r="A64" s="109" t="s">
        <v>166</v>
      </c>
      <c r="B64" s="126" t="s">
        <v>190</v>
      </c>
      <c r="C64" s="109" t="s">
        <v>144</v>
      </c>
      <c r="D64" s="109" t="s">
        <v>135</v>
      </c>
      <c r="E64" s="109"/>
      <c r="F64" s="104"/>
      <c r="G64" s="111">
        <f>G65</f>
        <v>0</v>
      </c>
      <c r="H64" s="111"/>
      <c r="I64" s="111">
        <f>I65+I66+I67</f>
        <v>0</v>
      </c>
    </row>
    <row r="65" spans="1:9" s="67" customFormat="1" ht="33.75" hidden="1" customHeight="1" x14ac:dyDescent="0.25">
      <c r="A65" s="71"/>
      <c r="B65" s="170" t="s">
        <v>250</v>
      </c>
      <c r="C65" s="72" t="s">
        <v>144</v>
      </c>
      <c r="D65" s="72" t="s">
        <v>135</v>
      </c>
      <c r="E65" s="72" t="s">
        <v>201</v>
      </c>
      <c r="F65" s="72"/>
      <c r="G65" s="116">
        <f>G66+G67</f>
        <v>0</v>
      </c>
      <c r="H65" s="116"/>
      <c r="I65" s="116">
        <f>I66+I67</f>
        <v>0</v>
      </c>
    </row>
    <row r="66" spans="1:9" s="67" customFormat="1" ht="31.5" hidden="1" x14ac:dyDescent="0.25">
      <c r="A66" s="71"/>
      <c r="B66" s="226" t="s">
        <v>306</v>
      </c>
      <c r="C66" s="72" t="s">
        <v>144</v>
      </c>
      <c r="D66" s="72" t="s">
        <v>135</v>
      </c>
      <c r="E66" s="72" t="s">
        <v>201</v>
      </c>
      <c r="F66" s="72" t="s">
        <v>147</v>
      </c>
      <c r="G66" s="116"/>
      <c r="H66" s="116"/>
      <c r="I66" s="116"/>
    </row>
    <row r="67" spans="1:9" s="67" customFormat="1" ht="18" hidden="1" x14ac:dyDescent="0.25">
      <c r="A67" s="71"/>
      <c r="B67" s="163" t="s">
        <v>131</v>
      </c>
      <c r="C67" s="71" t="s">
        <v>144</v>
      </c>
      <c r="D67" s="71" t="s">
        <v>135</v>
      </c>
      <c r="E67" s="71" t="s">
        <v>201</v>
      </c>
      <c r="F67" s="72" t="s">
        <v>191</v>
      </c>
      <c r="G67" s="114"/>
      <c r="H67" s="114"/>
      <c r="I67" s="116"/>
    </row>
    <row r="68" spans="1:9" s="66" customFormat="1" ht="18" hidden="1" x14ac:dyDescent="0.25">
      <c r="A68" s="109" t="s">
        <v>271</v>
      </c>
      <c r="B68" s="136" t="s">
        <v>264</v>
      </c>
      <c r="C68" s="109" t="s">
        <v>144</v>
      </c>
      <c r="D68" s="109" t="s">
        <v>136</v>
      </c>
      <c r="E68" s="109"/>
      <c r="F68" s="104"/>
      <c r="G68" s="115">
        <f>G69+G71</f>
        <v>0</v>
      </c>
      <c r="H68" s="115">
        <f>H71</f>
        <v>0</v>
      </c>
      <c r="I68" s="111">
        <f>I71</f>
        <v>0</v>
      </c>
    </row>
    <row r="69" spans="1:9" s="67" customFormat="1" ht="31.5" hidden="1" x14ac:dyDescent="0.25">
      <c r="A69" s="71"/>
      <c r="B69" s="163" t="s">
        <v>250</v>
      </c>
      <c r="C69" s="72" t="s">
        <v>144</v>
      </c>
      <c r="D69" s="72" t="s">
        <v>136</v>
      </c>
      <c r="E69" s="72" t="s">
        <v>201</v>
      </c>
      <c r="F69" s="72"/>
      <c r="G69" s="116">
        <f>G70</f>
        <v>0</v>
      </c>
      <c r="H69" s="116"/>
      <c r="I69" s="116"/>
    </row>
    <row r="70" spans="1:9" s="67" customFormat="1" ht="31.5" hidden="1" x14ac:dyDescent="0.25">
      <c r="A70" s="71"/>
      <c r="B70" s="226" t="s">
        <v>306</v>
      </c>
      <c r="C70" s="72" t="s">
        <v>144</v>
      </c>
      <c r="D70" s="72" t="s">
        <v>136</v>
      </c>
      <c r="E70" s="72" t="s">
        <v>272</v>
      </c>
      <c r="F70" s="72" t="s">
        <v>147</v>
      </c>
      <c r="G70" s="114"/>
      <c r="H70" s="114"/>
      <c r="I70" s="116"/>
    </row>
    <row r="71" spans="1:9" s="67" customFormat="1" ht="18" hidden="1" x14ac:dyDescent="0.25">
      <c r="A71" s="71"/>
      <c r="B71" s="163" t="s">
        <v>209</v>
      </c>
      <c r="C71" s="72" t="s">
        <v>144</v>
      </c>
      <c r="D71" s="72" t="s">
        <v>136</v>
      </c>
      <c r="E71" s="72" t="s">
        <v>355</v>
      </c>
      <c r="F71" s="165"/>
      <c r="G71" s="114">
        <f>G72</f>
        <v>0</v>
      </c>
      <c r="H71" s="114">
        <f>H72</f>
        <v>0</v>
      </c>
      <c r="I71" s="114">
        <f>I72</f>
        <v>0</v>
      </c>
    </row>
    <row r="72" spans="1:9" s="67" customFormat="1" ht="31.5" hidden="1" x14ac:dyDescent="0.25">
      <c r="A72" s="71"/>
      <c r="B72" s="226" t="s">
        <v>306</v>
      </c>
      <c r="C72" s="72" t="s">
        <v>144</v>
      </c>
      <c r="D72" s="72" t="s">
        <v>136</v>
      </c>
      <c r="E72" s="72" t="s">
        <v>355</v>
      </c>
      <c r="F72" s="165" t="s">
        <v>147</v>
      </c>
      <c r="G72" s="116"/>
      <c r="H72" s="116"/>
      <c r="I72" s="100"/>
    </row>
    <row r="73" spans="1:9" s="66" customFormat="1" ht="18" x14ac:dyDescent="0.25">
      <c r="A73" s="109" t="s">
        <v>270</v>
      </c>
      <c r="B73" s="126" t="s">
        <v>41</v>
      </c>
      <c r="C73" s="109" t="s">
        <v>144</v>
      </c>
      <c r="D73" s="109" t="s">
        <v>141</v>
      </c>
      <c r="E73" s="109"/>
      <c r="F73" s="104"/>
      <c r="G73" s="111">
        <f t="shared" ref="G73:I74" si="3">G74</f>
        <v>0</v>
      </c>
      <c r="H73" s="111">
        <f t="shared" si="3"/>
        <v>0</v>
      </c>
      <c r="I73" s="111">
        <f t="shared" si="3"/>
        <v>150</v>
      </c>
    </row>
    <row r="74" spans="1:9" s="66" customFormat="1" ht="18" customHeight="1" x14ac:dyDescent="0.25">
      <c r="A74" s="73"/>
      <c r="B74" s="128" t="s">
        <v>251</v>
      </c>
      <c r="C74" s="72" t="s">
        <v>144</v>
      </c>
      <c r="D74" s="72" t="s">
        <v>141</v>
      </c>
      <c r="E74" s="72" t="s">
        <v>420</v>
      </c>
      <c r="F74" s="165"/>
      <c r="G74" s="114">
        <f t="shared" si="3"/>
        <v>0</v>
      </c>
      <c r="H74" s="114">
        <f t="shared" si="3"/>
        <v>0</v>
      </c>
      <c r="I74" s="114">
        <f t="shared" si="3"/>
        <v>150</v>
      </c>
    </row>
    <row r="75" spans="1:9" s="66" customFormat="1" ht="31.5" x14ac:dyDescent="0.25">
      <c r="A75" s="73"/>
      <c r="B75" s="226" t="s">
        <v>306</v>
      </c>
      <c r="C75" s="72" t="s">
        <v>144</v>
      </c>
      <c r="D75" s="72" t="s">
        <v>141</v>
      </c>
      <c r="E75" s="72" t="s">
        <v>420</v>
      </c>
      <c r="F75" s="165" t="s">
        <v>147</v>
      </c>
      <c r="G75" s="116"/>
      <c r="H75" s="116"/>
      <c r="I75" s="100">
        <v>150</v>
      </c>
    </row>
    <row r="76" spans="1:9" s="66" customFormat="1" ht="18" x14ac:dyDescent="0.25">
      <c r="A76" s="109" t="s">
        <v>164</v>
      </c>
      <c r="B76" s="126" t="s">
        <v>162</v>
      </c>
      <c r="C76" s="109" t="s">
        <v>145</v>
      </c>
      <c r="D76" s="109"/>
      <c r="E76" s="109"/>
      <c r="F76" s="104"/>
      <c r="G76" s="111">
        <f t="shared" ref="G76:I77" si="4">G77</f>
        <v>0</v>
      </c>
      <c r="H76" s="239">
        <f t="shared" si="4"/>
        <v>533.66</v>
      </c>
      <c r="I76" s="239">
        <f t="shared" si="4"/>
        <v>2001.6</v>
      </c>
    </row>
    <row r="77" spans="1:9" s="66" customFormat="1" ht="18" x14ac:dyDescent="0.25">
      <c r="A77" s="109" t="s">
        <v>167</v>
      </c>
      <c r="B77" s="126" t="s">
        <v>40</v>
      </c>
      <c r="C77" s="109" t="s">
        <v>145</v>
      </c>
      <c r="D77" s="109" t="s">
        <v>135</v>
      </c>
      <c r="E77" s="109"/>
      <c r="F77" s="104"/>
      <c r="G77" s="111">
        <f t="shared" si="4"/>
        <v>0</v>
      </c>
      <c r="H77" s="239">
        <f t="shared" si="4"/>
        <v>533.66</v>
      </c>
      <c r="I77" s="239">
        <f t="shared" si="4"/>
        <v>2001.6</v>
      </c>
    </row>
    <row r="78" spans="1:9" s="66" customFormat="1" ht="18" x14ac:dyDescent="0.25">
      <c r="A78" s="73"/>
      <c r="B78" s="128" t="s">
        <v>252</v>
      </c>
      <c r="C78" s="71" t="s">
        <v>145</v>
      </c>
      <c r="D78" s="71" t="s">
        <v>135</v>
      </c>
      <c r="E78" s="71" t="s">
        <v>202</v>
      </c>
      <c r="F78" s="165"/>
      <c r="G78" s="114">
        <f>SUM(G79:G84)</f>
        <v>0</v>
      </c>
      <c r="H78" s="237">
        <f>H79+H80+H81+H82+H83+H84</f>
        <v>533.66</v>
      </c>
      <c r="I78" s="237">
        <f>I79+I80+I81+I82+I83+I84</f>
        <v>2001.6</v>
      </c>
    </row>
    <row r="79" spans="1:9" s="66" customFormat="1" ht="31.5" x14ac:dyDescent="0.25">
      <c r="A79" s="73"/>
      <c r="B79" s="159" t="s">
        <v>305</v>
      </c>
      <c r="C79" s="72" t="s">
        <v>145</v>
      </c>
      <c r="D79" s="72" t="s">
        <v>135</v>
      </c>
      <c r="E79" s="72" t="s">
        <v>202</v>
      </c>
      <c r="F79" s="165" t="s">
        <v>139</v>
      </c>
      <c r="G79" s="116"/>
      <c r="H79" s="116"/>
      <c r="I79" s="100">
        <v>45</v>
      </c>
    </row>
    <row r="80" spans="1:9" s="66" customFormat="1" ht="31.5" x14ac:dyDescent="0.25">
      <c r="A80" s="73"/>
      <c r="B80" s="226" t="s">
        <v>306</v>
      </c>
      <c r="C80" s="72" t="s">
        <v>145</v>
      </c>
      <c r="D80" s="72" t="s">
        <v>135</v>
      </c>
      <c r="E80" s="72" t="s">
        <v>202</v>
      </c>
      <c r="F80" s="165" t="s">
        <v>147</v>
      </c>
      <c r="G80" s="116"/>
      <c r="H80" s="238">
        <v>243.63</v>
      </c>
      <c r="I80" s="235">
        <v>731.67</v>
      </c>
    </row>
    <row r="81" spans="1:9" s="66" customFormat="1" ht="18" x14ac:dyDescent="0.25">
      <c r="A81" s="73"/>
      <c r="B81" s="163" t="s">
        <v>131</v>
      </c>
      <c r="C81" s="71" t="s">
        <v>145</v>
      </c>
      <c r="D81" s="71" t="s">
        <v>135</v>
      </c>
      <c r="E81" s="72" t="s">
        <v>202</v>
      </c>
      <c r="F81" s="165" t="s">
        <v>191</v>
      </c>
      <c r="G81" s="114"/>
      <c r="H81" s="114">
        <v>280</v>
      </c>
      <c r="I81" s="100">
        <v>530</v>
      </c>
    </row>
    <row r="82" spans="1:9" s="66" customFormat="1" ht="18" x14ac:dyDescent="0.25">
      <c r="A82" s="73"/>
      <c r="B82" s="163" t="s">
        <v>192</v>
      </c>
      <c r="C82" s="71" t="s">
        <v>145</v>
      </c>
      <c r="D82" s="71" t="s">
        <v>135</v>
      </c>
      <c r="E82" s="72" t="s">
        <v>202</v>
      </c>
      <c r="F82" s="165" t="s">
        <v>203</v>
      </c>
      <c r="G82" s="114"/>
      <c r="H82" s="114"/>
      <c r="I82" s="100">
        <v>20</v>
      </c>
    </row>
    <row r="83" spans="1:9" s="66" customFormat="1" ht="18" x14ac:dyDescent="0.25">
      <c r="A83" s="73"/>
      <c r="B83" s="163" t="s">
        <v>313</v>
      </c>
      <c r="C83" s="71" t="s">
        <v>145</v>
      </c>
      <c r="D83" s="71" t="s">
        <v>135</v>
      </c>
      <c r="E83" s="72" t="s">
        <v>202</v>
      </c>
      <c r="F83" s="165" t="s">
        <v>194</v>
      </c>
      <c r="G83" s="114"/>
      <c r="H83" s="114">
        <v>10</v>
      </c>
      <c r="I83" s="100">
        <v>15</v>
      </c>
    </row>
    <row r="84" spans="1:9" s="66" customFormat="1" ht="18" x14ac:dyDescent="0.25">
      <c r="A84" s="73"/>
      <c r="B84" s="163" t="s">
        <v>165</v>
      </c>
      <c r="C84" s="71" t="s">
        <v>145</v>
      </c>
      <c r="D84" s="71" t="s">
        <v>135</v>
      </c>
      <c r="E84" s="72" t="s">
        <v>202</v>
      </c>
      <c r="F84" s="165" t="s">
        <v>148</v>
      </c>
      <c r="G84" s="114"/>
      <c r="H84" s="237">
        <v>0.03</v>
      </c>
      <c r="I84" s="235">
        <v>659.93</v>
      </c>
    </row>
    <row r="85" spans="1:9" s="66" customFormat="1" ht="18" x14ac:dyDescent="0.25">
      <c r="A85" s="109" t="s">
        <v>170</v>
      </c>
      <c r="B85" s="80" t="s">
        <v>134</v>
      </c>
      <c r="C85" s="109" t="s">
        <v>146</v>
      </c>
      <c r="D85" s="109"/>
      <c r="E85" s="109"/>
      <c r="F85" s="104"/>
      <c r="G85" s="111">
        <f>G86</f>
        <v>0</v>
      </c>
      <c r="H85" s="111">
        <f>H86</f>
        <v>708.6</v>
      </c>
      <c r="I85" s="111">
        <f>I86</f>
        <v>2157.1999999999998</v>
      </c>
    </row>
    <row r="86" spans="1:9" s="66" customFormat="1" ht="18" x14ac:dyDescent="0.25">
      <c r="A86" s="109" t="s">
        <v>171</v>
      </c>
      <c r="B86" s="137" t="s">
        <v>59</v>
      </c>
      <c r="C86" s="109" t="s">
        <v>146</v>
      </c>
      <c r="D86" s="109" t="s">
        <v>144</v>
      </c>
      <c r="E86" s="109"/>
      <c r="F86" s="104"/>
      <c r="G86" s="111">
        <f>G88</f>
        <v>0</v>
      </c>
      <c r="H86" s="111">
        <f>H87+H92</f>
        <v>708.6</v>
      </c>
      <c r="I86" s="111">
        <f>I87+I92</f>
        <v>2157.1999999999998</v>
      </c>
    </row>
    <row r="87" spans="1:9" s="66" customFormat="1" ht="19.5" customHeight="1" x14ac:dyDescent="0.25">
      <c r="A87" s="73"/>
      <c r="B87" s="128" t="s">
        <v>253</v>
      </c>
      <c r="C87" s="71" t="s">
        <v>146</v>
      </c>
      <c r="D87" s="71" t="s">
        <v>144</v>
      </c>
      <c r="E87" s="72" t="s">
        <v>204</v>
      </c>
      <c r="F87" s="165"/>
      <c r="G87" s="164">
        <f>G88</f>
        <v>0</v>
      </c>
      <c r="H87" s="164">
        <f>H88</f>
        <v>-55</v>
      </c>
      <c r="I87" s="164">
        <f>I88</f>
        <v>1393.6</v>
      </c>
    </row>
    <row r="88" spans="1:9" s="66" customFormat="1" ht="32.25" customHeight="1" x14ac:dyDescent="0.25">
      <c r="A88" s="73"/>
      <c r="B88" s="128" t="s">
        <v>248</v>
      </c>
      <c r="C88" s="72" t="s">
        <v>146</v>
      </c>
      <c r="D88" s="72" t="s">
        <v>144</v>
      </c>
      <c r="E88" s="72" t="s">
        <v>215</v>
      </c>
      <c r="F88" s="165"/>
      <c r="G88" s="164">
        <f>G89+G97</f>
        <v>0</v>
      </c>
      <c r="H88" s="164">
        <f>H89+H97</f>
        <v>-55</v>
      </c>
      <c r="I88" s="164">
        <f>I89+I97</f>
        <v>1393.6</v>
      </c>
    </row>
    <row r="89" spans="1:9" s="66" customFormat="1" ht="33" customHeight="1" x14ac:dyDescent="0.25">
      <c r="A89" s="73"/>
      <c r="B89" s="163" t="s">
        <v>205</v>
      </c>
      <c r="C89" s="72" t="s">
        <v>146</v>
      </c>
      <c r="D89" s="72" t="s">
        <v>144</v>
      </c>
      <c r="E89" s="72" t="s">
        <v>206</v>
      </c>
      <c r="F89" s="165"/>
      <c r="G89" s="164">
        <f>G90+G91</f>
        <v>0</v>
      </c>
      <c r="H89" s="164">
        <f>H90+H91</f>
        <v>0</v>
      </c>
      <c r="I89" s="164">
        <f>I90+I91</f>
        <v>1378.6</v>
      </c>
    </row>
    <row r="90" spans="1:9" s="66" customFormat="1" ht="16.5" customHeight="1" x14ac:dyDescent="0.25">
      <c r="A90" s="73"/>
      <c r="B90" s="163" t="s">
        <v>302</v>
      </c>
      <c r="C90" s="71" t="s">
        <v>146</v>
      </c>
      <c r="D90" s="71" t="s">
        <v>144</v>
      </c>
      <c r="E90" s="72" t="s">
        <v>206</v>
      </c>
      <c r="F90" s="165" t="s">
        <v>150</v>
      </c>
      <c r="G90" s="164"/>
      <c r="H90" s="164"/>
      <c r="I90" s="98">
        <v>991.1</v>
      </c>
    </row>
    <row r="91" spans="1:9" s="66" customFormat="1" ht="33.75" customHeight="1" x14ac:dyDescent="0.25">
      <c r="A91" s="73"/>
      <c r="B91" s="226" t="s">
        <v>304</v>
      </c>
      <c r="C91" s="72" t="s">
        <v>146</v>
      </c>
      <c r="D91" s="72" t="s">
        <v>144</v>
      </c>
      <c r="E91" s="72" t="s">
        <v>206</v>
      </c>
      <c r="F91" s="165" t="s">
        <v>216</v>
      </c>
      <c r="G91" s="164"/>
      <c r="H91" s="164"/>
      <c r="I91" s="98">
        <v>387.5</v>
      </c>
    </row>
    <row r="92" spans="1:9" s="66" customFormat="1" ht="33.75" customHeight="1" x14ac:dyDescent="0.25">
      <c r="A92" s="73"/>
      <c r="B92" s="159" t="s">
        <v>205</v>
      </c>
      <c r="C92" s="72" t="s">
        <v>146</v>
      </c>
      <c r="D92" s="72" t="s">
        <v>144</v>
      </c>
      <c r="E92" s="72" t="s">
        <v>415</v>
      </c>
      <c r="F92" s="165"/>
      <c r="G92" s="164"/>
      <c r="H92" s="164">
        <f>H93+H95</f>
        <v>763.6</v>
      </c>
      <c r="I92" s="98">
        <f>I93+I95</f>
        <v>763.6</v>
      </c>
    </row>
    <row r="93" spans="1:9" s="66" customFormat="1" ht="33.75" customHeight="1" x14ac:dyDescent="0.25">
      <c r="A93" s="73"/>
      <c r="B93" s="226" t="s">
        <v>414</v>
      </c>
      <c r="C93" s="72" t="s">
        <v>146</v>
      </c>
      <c r="D93" s="72" t="s">
        <v>144</v>
      </c>
      <c r="E93" s="72" t="s">
        <v>415</v>
      </c>
      <c r="F93" s="165" t="s">
        <v>150</v>
      </c>
      <c r="G93" s="164"/>
      <c r="H93" s="164">
        <v>655.1</v>
      </c>
      <c r="I93" s="98">
        <v>655.1</v>
      </c>
    </row>
    <row r="94" spans="1:9" s="66" customFormat="1" ht="15" hidden="1" customHeight="1" x14ac:dyDescent="0.25">
      <c r="A94" s="73"/>
      <c r="B94" s="226" t="s">
        <v>302</v>
      </c>
      <c r="C94" s="72" t="s">
        <v>146</v>
      </c>
      <c r="D94" s="72" t="s">
        <v>144</v>
      </c>
      <c r="E94" s="72" t="s">
        <v>415</v>
      </c>
      <c r="F94" s="165" t="s">
        <v>150</v>
      </c>
      <c r="G94" s="164"/>
      <c r="H94" s="164"/>
      <c r="I94" s="98"/>
    </row>
    <row r="95" spans="1:9" s="66" customFormat="1" ht="33.75" customHeight="1" x14ac:dyDescent="0.25">
      <c r="A95" s="73"/>
      <c r="B95" s="226" t="s">
        <v>416</v>
      </c>
      <c r="C95" s="72" t="s">
        <v>146</v>
      </c>
      <c r="D95" s="72" t="s">
        <v>144</v>
      </c>
      <c r="E95" s="72" t="s">
        <v>415</v>
      </c>
      <c r="F95" s="165" t="s">
        <v>216</v>
      </c>
      <c r="G95" s="164"/>
      <c r="H95" s="164">
        <v>108.5</v>
      </c>
      <c r="I95" s="98">
        <v>108.5</v>
      </c>
    </row>
    <row r="96" spans="1:9" s="66" customFormat="1" ht="33.75" hidden="1" customHeight="1" x14ac:dyDescent="0.25">
      <c r="A96" s="73"/>
      <c r="B96" s="226" t="s">
        <v>304</v>
      </c>
      <c r="C96" s="72" t="s">
        <v>146</v>
      </c>
      <c r="D96" s="72" t="s">
        <v>144</v>
      </c>
      <c r="E96" s="72" t="s">
        <v>415</v>
      </c>
      <c r="F96" s="165" t="s">
        <v>216</v>
      </c>
      <c r="G96" s="164"/>
      <c r="H96" s="164"/>
      <c r="I96" s="98"/>
    </row>
    <row r="97" spans="1:9" s="66" customFormat="1" ht="17.25" customHeight="1" x14ac:dyDescent="0.25">
      <c r="A97" s="73"/>
      <c r="B97" s="163" t="s">
        <v>207</v>
      </c>
      <c r="C97" s="72" t="s">
        <v>146</v>
      </c>
      <c r="D97" s="72" t="s">
        <v>144</v>
      </c>
      <c r="E97" s="72" t="s">
        <v>208</v>
      </c>
      <c r="F97" s="165"/>
      <c r="G97" s="164">
        <f>SUM(G98:G100)</f>
        <v>0</v>
      </c>
      <c r="H97" s="164">
        <f>H100</f>
        <v>-55</v>
      </c>
      <c r="I97" s="164">
        <f>I98+I99+I100</f>
        <v>15</v>
      </c>
    </row>
    <row r="98" spans="1:9" s="66" customFormat="1" ht="34.5" customHeight="1" x14ac:dyDescent="0.25">
      <c r="A98" s="73"/>
      <c r="B98" s="163" t="s">
        <v>303</v>
      </c>
      <c r="C98" s="72" t="s">
        <v>146</v>
      </c>
      <c r="D98" s="72" t="s">
        <v>144</v>
      </c>
      <c r="E98" s="72" t="s">
        <v>208</v>
      </c>
      <c r="F98" s="165" t="s">
        <v>275</v>
      </c>
      <c r="G98" s="164"/>
      <c r="H98" s="164"/>
      <c r="I98" s="164"/>
    </row>
    <row r="99" spans="1:9" s="66" customFormat="1" ht="31.5" customHeight="1" x14ac:dyDescent="0.25">
      <c r="A99" s="73"/>
      <c r="B99" s="159" t="s">
        <v>305</v>
      </c>
      <c r="C99" s="72" t="s">
        <v>146</v>
      </c>
      <c r="D99" s="72" t="s">
        <v>144</v>
      </c>
      <c r="E99" s="72" t="s">
        <v>208</v>
      </c>
      <c r="F99" s="165" t="s">
        <v>139</v>
      </c>
      <c r="G99" s="164"/>
      <c r="H99" s="164"/>
      <c r="I99" s="164"/>
    </row>
    <row r="100" spans="1:9" s="66" customFormat="1" ht="32.25" customHeight="1" x14ac:dyDescent="0.25">
      <c r="A100" s="73"/>
      <c r="B100" s="226" t="s">
        <v>306</v>
      </c>
      <c r="C100" s="72" t="s">
        <v>146</v>
      </c>
      <c r="D100" s="72" t="s">
        <v>144</v>
      </c>
      <c r="E100" s="72" t="s">
        <v>208</v>
      </c>
      <c r="F100" s="165" t="s">
        <v>147</v>
      </c>
      <c r="G100" s="164"/>
      <c r="H100" s="164">
        <v>-55</v>
      </c>
      <c r="I100" s="98">
        <v>15</v>
      </c>
    </row>
    <row r="101" spans="1:9" s="66" customFormat="1" ht="18" hidden="1" x14ac:dyDescent="0.25">
      <c r="A101" s="117">
        <v>8</v>
      </c>
      <c r="B101" s="131" t="s">
        <v>168</v>
      </c>
      <c r="C101" s="109"/>
      <c r="D101" s="109"/>
      <c r="E101" s="109"/>
      <c r="F101" s="132"/>
      <c r="G101" s="173">
        <f>G102</f>
        <v>0</v>
      </c>
      <c r="H101" s="173"/>
      <c r="I101" s="103">
        <f>I102</f>
        <v>0</v>
      </c>
    </row>
    <row r="102" spans="1:9" s="66" customFormat="1" ht="18" hidden="1" x14ac:dyDescent="0.25">
      <c r="A102" s="71" t="s">
        <v>274</v>
      </c>
      <c r="B102" s="129" t="s">
        <v>174</v>
      </c>
      <c r="C102" s="71" t="s">
        <v>169</v>
      </c>
      <c r="D102" s="71" t="s">
        <v>169</v>
      </c>
      <c r="E102" s="71" t="s">
        <v>293</v>
      </c>
      <c r="F102" s="130" t="s">
        <v>115</v>
      </c>
      <c r="G102" s="164"/>
      <c r="H102" s="164"/>
      <c r="I102" s="98"/>
    </row>
    <row r="103" spans="1:9" s="66" customFormat="1" ht="18" x14ac:dyDescent="0.25">
      <c r="A103" s="71"/>
      <c r="B103" s="131" t="s">
        <v>168</v>
      </c>
      <c r="C103" s="71"/>
      <c r="D103" s="71"/>
      <c r="E103" s="71"/>
      <c r="F103" s="130"/>
      <c r="G103" s="164"/>
      <c r="H103" s="173">
        <f>H104</f>
        <v>-132.6</v>
      </c>
      <c r="I103" s="98">
        <v>0</v>
      </c>
    </row>
    <row r="104" spans="1:9" s="66" customFormat="1" ht="18" x14ac:dyDescent="0.25">
      <c r="A104" s="71"/>
      <c r="B104" s="129" t="s">
        <v>174</v>
      </c>
      <c r="C104" s="71" t="s">
        <v>169</v>
      </c>
      <c r="D104" s="71" t="s">
        <v>169</v>
      </c>
      <c r="E104" s="71" t="s">
        <v>293</v>
      </c>
      <c r="F104" s="130" t="s">
        <v>115</v>
      </c>
      <c r="G104" s="164"/>
      <c r="H104" s="164">
        <v>-132.6</v>
      </c>
      <c r="I104" s="98">
        <v>0</v>
      </c>
    </row>
    <row r="105" spans="1:9" s="66" customFormat="1" ht="18" hidden="1" x14ac:dyDescent="0.25">
      <c r="A105" s="71"/>
      <c r="B105" s="131"/>
      <c r="C105" s="109"/>
      <c r="D105" s="109"/>
      <c r="E105" s="109"/>
      <c r="F105" s="132"/>
      <c r="G105" s="173"/>
      <c r="H105" s="173"/>
      <c r="I105" s="103"/>
    </row>
    <row r="106" spans="1:9" s="135" customFormat="1" ht="18" x14ac:dyDescent="0.25">
      <c r="A106" s="117"/>
      <c r="B106" s="293" t="s">
        <v>39</v>
      </c>
      <c r="C106" s="293"/>
      <c r="D106" s="293"/>
      <c r="E106" s="293"/>
      <c r="F106" s="293"/>
      <c r="G106" s="115">
        <f>G8+G38+G43+G55+G63+G76+G85+G101</f>
        <v>0</v>
      </c>
      <c r="H106" s="236">
        <f>H8+H38+H43+H55+H63+H76+H85+H101+H105+H103</f>
        <v>1926.96</v>
      </c>
      <c r="I106" s="236">
        <f>I8+I38+I43+I55+I63+I76+I85+I101+I105</f>
        <v>7030.8</v>
      </c>
    </row>
    <row r="107" spans="1:9" s="67" customFormat="1" ht="18.75" x14ac:dyDescent="0.25">
      <c r="A107" s="68"/>
      <c r="B107" s="69"/>
      <c r="C107" s="70"/>
      <c r="D107" s="70"/>
      <c r="E107" s="70"/>
      <c r="F107" s="70"/>
      <c r="G107" s="70"/>
      <c r="H107" s="70"/>
      <c r="I107" s="70"/>
    </row>
    <row r="108" spans="1:9" s="67" customFormat="1" ht="18.75" x14ac:dyDescent="0.25">
      <c r="A108" s="68"/>
      <c r="B108" s="69"/>
      <c r="C108" s="70"/>
      <c r="D108" s="70"/>
      <c r="E108" s="70"/>
      <c r="F108" s="70"/>
      <c r="G108" s="70"/>
      <c r="H108" s="70"/>
      <c r="I108" s="70"/>
    </row>
  </sheetData>
  <mergeCells count="4">
    <mergeCell ref="E1:I1"/>
    <mergeCell ref="A3:I3"/>
    <mergeCell ref="F5:I5"/>
    <mergeCell ref="B106:F106"/>
  </mergeCells>
  <phoneticPr fontId="3" type="noConversion"/>
  <pageMargins left="0.98425196850393704" right="0.59055118110236227" top="0.78740157480314965" bottom="0.78740157480314965" header="0.31496062992125984" footer="0.3937007874015748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5"/>
  <sheetViews>
    <sheetView view="pageBreakPreview" topLeftCell="A68" zoomScale="75" zoomScaleNormal="75" workbookViewId="0">
      <selection activeCell="I75" sqref="I75"/>
    </sheetView>
  </sheetViews>
  <sheetFormatPr defaultColWidth="3.5703125" defaultRowHeight="12.75" x14ac:dyDescent="0.2"/>
  <cols>
    <col min="1" max="1" width="5.28515625" style="28" customWidth="1"/>
    <col min="2" max="2" width="74.42578125" style="29" customWidth="1"/>
    <col min="3" max="3" width="8.5703125" style="30" customWidth="1"/>
    <col min="4" max="4" width="8.42578125" style="30" customWidth="1"/>
    <col min="5" max="5" width="14.7109375" style="30" customWidth="1"/>
    <col min="6" max="6" width="12.42578125" style="30" customWidth="1"/>
    <col min="7" max="7" width="12.42578125" style="169" hidden="1" customWidth="1"/>
    <col min="8" max="8" width="12.42578125" style="169" customWidth="1"/>
    <col min="9" max="9" width="13.85546875" style="169" customWidth="1"/>
    <col min="10" max="10" width="14.85546875" style="31" customWidth="1"/>
    <col min="11" max="256" width="9.140625" style="31" customWidth="1"/>
    <col min="257" max="16384" width="3.5703125" style="31"/>
  </cols>
  <sheetData>
    <row r="1" spans="1:10" ht="98.25" customHeight="1" x14ac:dyDescent="0.25">
      <c r="F1" s="291" t="s">
        <v>371</v>
      </c>
      <c r="G1" s="291"/>
      <c r="H1" s="291"/>
      <c r="I1" s="291"/>
      <c r="J1" s="291"/>
    </row>
    <row r="2" spans="1:10" ht="15.75" customHeight="1" x14ac:dyDescent="0.2">
      <c r="F2" s="32"/>
      <c r="G2" s="162"/>
      <c r="H2" s="162"/>
      <c r="I2" s="162"/>
    </row>
    <row r="3" spans="1:10" s="59" customFormat="1" ht="59.25" customHeight="1" x14ac:dyDescent="0.3">
      <c r="A3" s="267" t="s">
        <v>374</v>
      </c>
      <c r="B3" s="267"/>
      <c r="C3" s="267"/>
      <c r="D3" s="267"/>
      <c r="E3" s="267"/>
      <c r="F3" s="267"/>
      <c r="G3" s="267"/>
      <c r="H3" s="267"/>
      <c r="I3" s="267"/>
      <c r="J3" s="267"/>
    </row>
    <row r="4" spans="1:10" s="59" customFormat="1" ht="21" customHeight="1" x14ac:dyDescent="0.3">
      <c r="A4" s="143"/>
      <c r="B4" s="143"/>
      <c r="C4" s="143"/>
      <c r="D4" s="143"/>
      <c r="E4" s="143"/>
      <c r="F4" s="143"/>
      <c r="G4" s="152"/>
      <c r="H4" s="152"/>
      <c r="I4" s="153"/>
    </row>
    <row r="5" spans="1:10" s="35" customFormat="1" ht="15.75" customHeight="1" x14ac:dyDescent="0.25">
      <c r="A5" s="33"/>
      <c r="B5" s="33"/>
      <c r="C5" s="33"/>
      <c r="D5" s="33"/>
      <c r="E5" s="34"/>
      <c r="G5" s="202"/>
      <c r="H5" s="202"/>
      <c r="I5" s="202"/>
      <c r="J5" s="203" t="s">
        <v>62</v>
      </c>
    </row>
    <row r="6" spans="1:10" s="65" customFormat="1" ht="23.25" customHeight="1" x14ac:dyDescent="0.3">
      <c r="A6" s="260" t="s">
        <v>50</v>
      </c>
      <c r="B6" s="260" t="s">
        <v>51</v>
      </c>
      <c r="C6" s="294" t="s">
        <v>65</v>
      </c>
      <c r="D6" s="294" t="s">
        <v>66</v>
      </c>
      <c r="E6" s="296" t="s">
        <v>67</v>
      </c>
      <c r="F6" s="296" t="s">
        <v>68</v>
      </c>
      <c r="G6" s="227" t="s">
        <v>254</v>
      </c>
      <c r="H6" s="269" t="s">
        <v>314</v>
      </c>
      <c r="I6" s="288"/>
      <c r="J6" s="38" t="s">
        <v>360</v>
      </c>
    </row>
    <row r="7" spans="1:10" s="65" customFormat="1" ht="74.25" customHeight="1" x14ac:dyDescent="0.3">
      <c r="A7" s="261"/>
      <c r="B7" s="261"/>
      <c r="C7" s="295"/>
      <c r="D7" s="295"/>
      <c r="E7" s="297"/>
      <c r="F7" s="297"/>
      <c r="G7" s="198" t="s">
        <v>26</v>
      </c>
      <c r="H7" s="198" t="s">
        <v>336</v>
      </c>
      <c r="I7" s="44" t="s">
        <v>370</v>
      </c>
      <c r="J7" s="38" t="s">
        <v>11</v>
      </c>
    </row>
    <row r="8" spans="1:10" s="74" customFormat="1" ht="15.75" x14ac:dyDescent="0.25">
      <c r="A8" s="124">
        <v>1</v>
      </c>
      <c r="B8" s="124">
        <v>2</v>
      </c>
      <c r="C8" s="125" t="s">
        <v>52</v>
      </c>
      <c r="D8" s="125" t="s">
        <v>53</v>
      </c>
      <c r="E8" s="125" t="s">
        <v>54</v>
      </c>
      <c r="F8" s="125" t="s">
        <v>55</v>
      </c>
      <c r="G8" s="125" t="s">
        <v>56</v>
      </c>
      <c r="H8" s="125"/>
      <c r="I8" s="124">
        <v>7</v>
      </c>
      <c r="J8" s="167">
        <v>8</v>
      </c>
    </row>
    <row r="9" spans="1:10" s="66" customFormat="1" ht="18" x14ac:dyDescent="0.25">
      <c r="A9" s="109" t="s">
        <v>151</v>
      </c>
      <c r="B9" s="126" t="s">
        <v>129</v>
      </c>
      <c r="C9" s="109" t="s">
        <v>135</v>
      </c>
      <c r="D9" s="109"/>
      <c r="E9" s="109"/>
      <c r="F9" s="104"/>
      <c r="G9" s="113">
        <f>G10+G14+G27</f>
        <v>0</v>
      </c>
      <c r="H9" s="113">
        <f>H10+H14+H27+H25</f>
        <v>299.39999999999998</v>
      </c>
      <c r="I9" s="113">
        <f>I10+I14+I27+I25</f>
        <v>1931.3000000000002</v>
      </c>
      <c r="J9" s="113">
        <f>J10+J14+J27+J25</f>
        <v>1931.3000000000002</v>
      </c>
    </row>
    <row r="10" spans="1:10" s="66" customFormat="1" ht="31.5" x14ac:dyDescent="0.25">
      <c r="A10" s="109" t="s">
        <v>63</v>
      </c>
      <c r="B10" s="126" t="s">
        <v>130</v>
      </c>
      <c r="C10" s="104" t="s">
        <v>135</v>
      </c>
      <c r="D10" s="104" t="s">
        <v>136</v>
      </c>
      <c r="E10" s="104"/>
      <c r="F10" s="104"/>
      <c r="G10" s="113">
        <f>G11</f>
        <v>0</v>
      </c>
      <c r="H10" s="113">
        <f>H11</f>
        <v>0</v>
      </c>
      <c r="I10" s="113">
        <f>I11</f>
        <v>428.70000000000005</v>
      </c>
      <c r="J10" s="113">
        <f>J11</f>
        <v>428.70000000000005</v>
      </c>
    </row>
    <row r="11" spans="1:10" s="66" customFormat="1" ht="18" x14ac:dyDescent="0.25">
      <c r="A11" s="73"/>
      <c r="B11" s="128" t="s">
        <v>149</v>
      </c>
      <c r="C11" s="71" t="s">
        <v>135</v>
      </c>
      <c r="D11" s="71" t="s">
        <v>136</v>
      </c>
      <c r="E11" s="72" t="s">
        <v>195</v>
      </c>
      <c r="F11" s="72"/>
      <c r="G11" s="100">
        <f>G12+G13</f>
        <v>0</v>
      </c>
      <c r="H11" s="100">
        <f>H12+H13</f>
        <v>0</v>
      </c>
      <c r="I11" s="100">
        <f>I12+I13</f>
        <v>428.70000000000005</v>
      </c>
      <c r="J11" s="100">
        <f>J12+J13</f>
        <v>428.70000000000005</v>
      </c>
    </row>
    <row r="12" spans="1:10" s="66" customFormat="1" ht="18" x14ac:dyDescent="0.25">
      <c r="A12" s="73"/>
      <c r="B12" s="163" t="s">
        <v>235</v>
      </c>
      <c r="C12" s="71" t="s">
        <v>135</v>
      </c>
      <c r="D12" s="71" t="s">
        <v>136</v>
      </c>
      <c r="E12" s="71" t="s">
        <v>195</v>
      </c>
      <c r="F12" s="165" t="s">
        <v>137</v>
      </c>
      <c r="G12" s="164"/>
      <c r="H12" s="164"/>
      <c r="I12" s="98">
        <v>329.3</v>
      </c>
      <c r="J12" s="167">
        <v>329.3</v>
      </c>
    </row>
    <row r="13" spans="1:10" s="66" customFormat="1" ht="47.25" x14ac:dyDescent="0.25">
      <c r="A13" s="73"/>
      <c r="B13" s="163" t="s">
        <v>236</v>
      </c>
      <c r="C13" s="72" t="s">
        <v>135</v>
      </c>
      <c r="D13" s="72" t="s">
        <v>136</v>
      </c>
      <c r="E13" s="72" t="s">
        <v>195</v>
      </c>
      <c r="F13" s="165" t="s">
        <v>212</v>
      </c>
      <c r="G13" s="164"/>
      <c r="H13" s="164"/>
      <c r="I13" s="98">
        <v>99.4</v>
      </c>
      <c r="J13" s="98">
        <v>99.4</v>
      </c>
    </row>
    <row r="14" spans="1:10" s="66" customFormat="1" ht="47.25" x14ac:dyDescent="0.25">
      <c r="A14" s="109" t="s">
        <v>152</v>
      </c>
      <c r="B14" s="110" t="s">
        <v>46</v>
      </c>
      <c r="C14" s="104" t="s">
        <v>135</v>
      </c>
      <c r="D14" s="104" t="s">
        <v>138</v>
      </c>
      <c r="E14" s="104"/>
      <c r="F14" s="104"/>
      <c r="G14" s="113">
        <f>G15</f>
        <v>0</v>
      </c>
      <c r="H14" s="113">
        <f>H15+H19</f>
        <v>0</v>
      </c>
      <c r="I14" s="113">
        <f>I15+I19</f>
        <v>528.6</v>
      </c>
      <c r="J14" s="113">
        <f>J15+J19</f>
        <v>528.6</v>
      </c>
    </row>
    <row r="15" spans="1:10" s="67" customFormat="1" ht="31.5" x14ac:dyDescent="0.25">
      <c r="A15" s="71"/>
      <c r="B15" s="128" t="s">
        <v>175</v>
      </c>
      <c r="C15" s="72" t="s">
        <v>135</v>
      </c>
      <c r="D15" s="72" t="s">
        <v>138</v>
      </c>
      <c r="E15" s="72" t="s">
        <v>196</v>
      </c>
      <c r="F15" s="165"/>
      <c r="G15" s="164">
        <f>G16+G19</f>
        <v>0</v>
      </c>
      <c r="H15" s="164">
        <f>H16</f>
        <v>0</v>
      </c>
      <c r="I15" s="164">
        <f>I16</f>
        <v>263</v>
      </c>
      <c r="J15" s="164">
        <f>J16</f>
        <v>263</v>
      </c>
    </row>
    <row r="16" spans="1:10" s="66" customFormat="1" ht="31.5" x14ac:dyDescent="0.25">
      <c r="A16" s="73"/>
      <c r="B16" s="163" t="s">
        <v>197</v>
      </c>
      <c r="C16" s="72" t="s">
        <v>135</v>
      </c>
      <c r="D16" s="72" t="s">
        <v>138</v>
      </c>
      <c r="E16" s="72" t="s">
        <v>198</v>
      </c>
      <c r="F16" s="165"/>
      <c r="G16" s="164">
        <f>G17+G18</f>
        <v>0</v>
      </c>
      <c r="H16" s="164">
        <f>H17+H18</f>
        <v>0</v>
      </c>
      <c r="I16" s="164">
        <f>I17+I18</f>
        <v>263</v>
      </c>
      <c r="J16" s="164">
        <f>J17+J18</f>
        <v>263</v>
      </c>
    </row>
    <row r="17" spans="1:10" s="66" customFormat="1" ht="18" x14ac:dyDescent="0.25">
      <c r="A17" s="73"/>
      <c r="B17" s="163" t="s">
        <v>235</v>
      </c>
      <c r="C17" s="72" t="s">
        <v>135</v>
      </c>
      <c r="D17" s="72" t="s">
        <v>138</v>
      </c>
      <c r="E17" s="72" t="s">
        <v>198</v>
      </c>
      <c r="F17" s="165" t="s">
        <v>137</v>
      </c>
      <c r="G17" s="164"/>
      <c r="H17" s="164"/>
      <c r="I17" s="100">
        <v>202</v>
      </c>
      <c r="J17" s="167">
        <v>202</v>
      </c>
    </row>
    <row r="18" spans="1:10" s="66" customFormat="1" ht="47.25" x14ac:dyDescent="0.25">
      <c r="A18" s="73"/>
      <c r="B18" s="163" t="s">
        <v>236</v>
      </c>
      <c r="C18" s="72" t="s">
        <v>135</v>
      </c>
      <c r="D18" s="72" t="s">
        <v>138</v>
      </c>
      <c r="E18" s="72" t="s">
        <v>198</v>
      </c>
      <c r="F18" s="165" t="s">
        <v>212</v>
      </c>
      <c r="G18" s="164"/>
      <c r="H18" s="164"/>
      <c r="I18" s="100">
        <v>61</v>
      </c>
      <c r="J18" s="100">
        <v>61</v>
      </c>
    </row>
    <row r="19" spans="1:10" s="66" customFormat="1" ht="31.5" x14ac:dyDescent="0.25">
      <c r="A19" s="73"/>
      <c r="B19" s="163" t="s">
        <v>199</v>
      </c>
      <c r="C19" s="72" t="s">
        <v>135</v>
      </c>
      <c r="D19" s="72" t="s">
        <v>138</v>
      </c>
      <c r="E19" s="72" t="s">
        <v>200</v>
      </c>
      <c r="F19" s="165"/>
      <c r="G19" s="164">
        <f>SUM(G20:G24)</f>
        <v>0</v>
      </c>
      <c r="H19" s="164"/>
      <c r="I19" s="164">
        <f>I20+I21+I22+I23+I24</f>
        <v>265.60000000000002</v>
      </c>
      <c r="J19" s="164">
        <f>J20+J21+J22+J23+J24</f>
        <v>265.60000000000002</v>
      </c>
    </row>
    <row r="20" spans="1:10" s="66" customFormat="1" ht="31.5" x14ac:dyDescent="0.25">
      <c r="A20" s="73"/>
      <c r="B20" s="159" t="s">
        <v>305</v>
      </c>
      <c r="C20" s="72" t="s">
        <v>135</v>
      </c>
      <c r="D20" s="72" t="s">
        <v>138</v>
      </c>
      <c r="E20" s="72" t="s">
        <v>200</v>
      </c>
      <c r="F20" s="165" t="s">
        <v>139</v>
      </c>
      <c r="G20" s="164"/>
      <c r="H20" s="164"/>
      <c r="I20" s="100">
        <v>81</v>
      </c>
      <c r="J20" s="100">
        <v>81</v>
      </c>
    </row>
    <row r="21" spans="1:10" s="66" customFormat="1" ht="31.5" x14ac:dyDescent="0.25">
      <c r="A21" s="73"/>
      <c r="B21" s="226" t="s">
        <v>306</v>
      </c>
      <c r="C21" s="72" t="s">
        <v>135</v>
      </c>
      <c r="D21" s="72" t="s">
        <v>138</v>
      </c>
      <c r="E21" s="72" t="s">
        <v>200</v>
      </c>
      <c r="F21" s="165">
        <v>244</v>
      </c>
      <c r="G21" s="164"/>
      <c r="H21" s="164"/>
      <c r="I21" s="100">
        <v>139.6</v>
      </c>
      <c r="J21" s="100">
        <v>139.6</v>
      </c>
    </row>
    <row r="22" spans="1:10" s="66" customFormat="1" ht="18" x14ac:dyDescent="0.25">
      <c r="A22" s="73"/>
      <c r="B22" s="163" t="s">
        <v>131</v>
      </c>
      <c r="C22" s="71" t="s">
        <v>135</v>
      </c>
      <c r="D22" s="71" t="s">
        <v>138</v>
      </c>
      <c r="E22" s="72" t="s">
        <v>200</v>
      </c>
      <c r="F22" s="165">
        <v>851</v>
      </c>
      <c r="G22" s="164"/>
      <c r="H22" s="164"/>
      <c r="I22" s="172">
        <v>35</v>
      </c>
      <c r="J22" s="167">
        <v>35</v>
      </c>
    </row>
    <row r="23" spans="1:10" s="66" customFormat="1" ht="18" x14ac:dyDescent="0.25">
      <c r="A23" s="73"/>
      <c r="B23" s="163" t="s">
        <v>192</v>
      </c>
      <c r="C23" s="71" t="s">
        <v>135</v>
      </c>
      <c r="D23" s="71" t="s">
        <v>138</v>
      </c>
      <c r="E23" s="72" t="s">
        <v>200</v>
      </c>
      <c r="F23" s="165">
        <v>852</v>
      </c>
      <c r="G23" s="164"/>
      <c r="H23" s="164"/>
      <c r="I23" s="172">
        <v>10</v>
      </c>
      <c r="J23" s="167">
        <v>10</v>
      </c>
    </row>
    <row r="24" spans="1:10" s="66" customFormat="1" ht="18" hidden="1" x14ac:dyDescent="0.25">
      <c r="A24" s="73"/>
      <c r="B24" s="163" t="s">
        <v>193</v>
      </c>
      <c r="C24" s="71" t="s">
        <v>135</v>
      </c>
      <c r="D24" s="71" t="s">
        <v>138</v>
      </c>
      <c r="E24" s="72" t="s">
        <v>200</v>
      </c>
      <c r="F24" s="165" t="s">
        <v>194</v>
      </c>
      <c r="G24" s="164"/>
      <c r="H24" s="164"/>
      <c r="I24" s="172"/>
      <c r="J24" s="167"/>
    </row>
    <row r="25" spans="1:10" s="66" customFormat="1" ht="18" x14ac:dyDescent="0.25">
      <c r="A25" s="73"/>
      <c r="B25" s="136" t="s">
        <v>344</v>
      </c>
      <c r="C25" s="109" t="s">
        <v>135</v>
      </c>
      <c r="D25" s="109" t="s">
        <v>146</v>
      </c>
      <c r="E25" s="104" t="s">
        <v>334</v>
      </c>
      <c r="F25" s="191" t="s">
        <v>115</v>
      </c>
      <c r="G25" s="173"/>
      <c r="H25" s="173">
        <f>H26</f>
        <v>5</v>
      </c>
      <c r="I25" s="113">
        <f>I26</f>
        <v>5</v>
      </c>
      <c r="J25" s="253">
        <f>J26</f>
        <v>5</v>
      </c>
    </row>
    <row r="26" spans="1:10" s="66" customFormat="1" ht="18" x14ac:dyDescent="0.25">
      <c r="A26" s="73"/>
      <c r="B26" s="163" t="s">
        <v>335</v>
      </c>
      <c r="C26" s="71" t="s">
        <v>135</v>
      </c>
      <c r="D26" s="71" t="s">
        <v>146</v>
      </c>
      <c r="E26" s="72" t="s">
        <v>342</v>
      </c>
      <c r="F26" s="165" t="s">
        <v>343</v>
      </c>
      <c r="G26" s="164"/>
      <c r="H26" s="164">
        <v>5</v>
      </c>
      <c r="I26" s="100">
        <v>5</v>
      </c>
      <c r="J26" s="252">
        <v>5</v>
      </c>
    </row>
    <row r="27" spans="1:10" s="66" customFormat="1" ht="18" x14ac:dyDescent="0.25">
      <c r="A27" s="109" t="s">
        <v>153</v>
      </c>
      <c r="B27" s="131" t="s">
        <v>45</v>
      </c>
      <c r="C27" s="109" t="s">
        <v>135</v>
      </c>
      <c r="D27" s="109" t="s">
        <v>140</v>
      </c>
      <c r="E27" s="109"/>
      <c r="F27" s="132"/>
      <c r="G27" s="113">
        <f>G28</f>
        <v>0</v>
      </c>
      <c r="H27" s="113">
        <f>H28+H32</f>
        <v>294.39999999999998</v>
      </c>
      <c r="I27" s="113">
        <f>I28+I32</f>
        <v>969</v>
      </c>
      <c r="J27" s="113">
        <f>J28+J32</f>
        <v>969</v>
      </c>
    </row>
    <row r="28" spans="1:10" s="66" customFormat="1" ht="31.5" x14ac:dyDescent="0.25">
      <c r="A28" s="73"/>
      <c r="B28" s="128" t="s">
        <v>175</v>
      </c>
      <c r="C28" s="72" t="s">
        <v>135</v>
      </c>
      <c r="D28" s="72" t="s">
        <v>140</v>
      </c>
      <c r="E28" s="72" t="s">
        <v>196</v>
      </c>
      <c r="F28" s="165"/>
      <c r="G28" s="164">
        <f>G29+G32</f>
        <v>0</v>
      </c>
      <c r="H28" s="164">
        <f>H29</f>
        <v>294.39999999999998</v>
      </c>
      <c r="I28" s="164">
        <f>I29</f>
        <v>969</v>
      </c>
      <c r="J28" s="164">
        <f>J29</f>
        <v>969</v>
      </c>
    </row>
    <row r="29" spans="1:10" s="66" customFormat="1" ht="31.5" x14ac:dyDescent="0.25">
      <c r="A29" s="73"/>
      <c r="B29" s="163" t="s">
        <v>197</v>
      </c>
      <c r="C29" s="72" t="s">
        <v>135</v>
      </c>
      <c r="D29" s="72" t="s">
        <v>140</v>
      </c>
      <c r="E29" s="72" t="s">
        <v>198</v>
      </c>
      <c r="F29" s="165"/>
      <c r="G29" s="164">
        <f>G30+G31</f>
        <v>0</v>
      </c>
      <c r="H29" s="164">
        <f>H30+H31</f>
        <v>294.39999999999998</v>
      </c>
      <c r="I29" s="164">
        <f>I30+I31</f>
        <v>969</v>
      </c>
      <c r="J29" s="164">
        <f>J30+J31</f>
        <v>969</v>
      </c>
    </row>
    <row r="30" spans="1:10" s="66" customFormat="1" ht="18" x14ac:dyDescent="0.25">
      <c r="A30" s="73"/>
      <c r="B30" s="163" t="s">
        <v>235</v>
      </c>
      <c r="C30" s="72" t="s">
        <v>135</v>
      </c>
      <c r="D30" s="72" t="s">
        <v>140</v>
      </c>
      <c r="E30" s="72" t="s">
        <v>198</v>
      </c>
      <c r="F30" s="165" t="s">
        <v>137</v>
      </c>
      <c r="G30" s="164"/>
      <c r="H30" s="164">
        <v>225.9</v>
      </c>
      <c r="I30" s="98">
        <v>744</v>
      </c>
      <c r="J30" s="167">
        <v>744</v>
      </c>
    </row>
    <row r="31" spans="1:10" s="66" customFormat="1" ht="47.25" x14ac:dyDescent="0.25">
      <c r="A31" s="73"/>
      <c r="B31" s="163" t="s">
        <v>236</v>
      </c>
      <c r="C31" s="72" t="s">
        <v>135</v>
      </c>
      <c r="D31" s="72" t="s">
        <v>140</v>
      </c>
      <c r="E31" s="72" t="s">
        <v>198</v>
      </c>
      <c r="F31" s="165" t="s">
        <v>212</v>
      </c>
      <c r="G31" s="164"/>
      <c r="H31" s="164">
        <v>68.5</v>
      </c>
      <c r="I31" s="98">
        <v>225</v>
      </c>
      <c r="J31" s="98">
        <v>225</v>
      </c>
    </row>
    <row r="32" spans="1:10" s="66" customFormat="1" ht="31.5" hidden="1" x14ac:dyDescent="0.25">
      <c r="A32" s="73"/>
      <c r="B32" s="163" t="s">
        <v>199</v>
      </c>
      <c r="C32" s="72" t="s">
        <v>135</v>
      </c>
      <c r="D32" s="72" t="s">
        <v>140</v>
      </c>
      <c r="E32" s="72" t="s">
        <v>200</v>
      </c>
      <c r="F32" s="165"/>
      <c r="G32" s="164">
        <f>G33</f>
        <v>0</v>
      </c>
      <c r="H32" s="164"/>
      <c r="I32" s="164">
        <f>I33</f>
        <v>0</v>
      </c>
      <c r="J32" s="164">
        <f>J33</f>
        <v>0</v>
      </c>
    </row>
    <row r="33" spans="1:10" s="66" customFormat="1" ht="31.5" hidden="1" x14ac:dyDescent="0.25">
      <c r="A33" s="73"/>
      <c r="B33" s="226" t="s">
        <v>306</v>
      </c>
      <c r="C33" s="72" t="s">
        <v>135</v>
      </c>
      <c r="D33" s="72" t="s">
        <v>140</v>
      </c>
      <c r="E33" s="72" t="s">
        <v>200</v>
      </c>
      <c r="F33" s="165">
        <v>244</v>
      </c>
      <c r="G33" s="164"/>
      <c r="H33" s="164"/>
      <c r="I33" s="98"/>
      <c r="J33" s="98"/>
    </row>
    <row r="34" spans="1:10" s="199" customFormat="1" ht="18" x14ac:dyDescent="0.25">
      <c r="A34" s="109" t="s">
        <v>154</v>
      </c>
      <c r="B34" s="136" t="s">
        <v>267</v>
      </c>
      <c r="C34" s="109" t="s">
        <v>136</v>
      </c>
      <c r="D34" s="109"/>
      <c r="E34" s="109"/>
      <c r="F34" s="191"/>
      <c r="G34" s="113">
        <f t="shared" ref="G34:J35" si="0">G35</f>
        <v>0</v>
      </c>
      <c r="H34" s="113">
        <f t="shared" si="0"/>
        <v>54.5</v>
      </c>
      <c r="I34" s="113">
        <f t="shared" si="0"/>
        <v>122.69999999999999</v>
      </c>
      <c r="J34" s="113">
        <f t="shared" si="0"/>
        <v>122.69999999999999</v>
      </c>
    </row>
    <row r="35" spans="1:10" s="199" customFormat="1" ht="18" x14ac:dyDescent="0.25">
      <c r="A35" s="109" t="s">
        <v>156</v>
      </c>
      <c r="B35" s="136" t="s">
        <v>284</v>
      </c>
      <c r="C35" s="109" t="s">
        <v>136</v>
      </c>
      <c r="D35" s="109" t="s">
        <v>141</v>
      </c>
      <c r="E35" s="109"/>
      <c r="F35" s="191"/>
      <c r="G35" s="113">
        <f t="shared" si="0"/>
        <v>0</v>
      </c>
      <c r="H35" s="113">
        <f t="shared" si="0"/>
        <v>54.5</v>
      </c>
      <c r="I35" s="113">
        <f t="shared" si="0"/>
        <v>122.69999999999999</v>
      </c>
      <c r="J35" s="113">
        <f t="shared" si="0"/>
        <v>122.69999999999999</v>
      </c>
    </row>
    <row r="36" spans="1:10" s="199" customFormat="1" ht="31.5" x14ac:dyDescent="0.25">
      <c r="A36" s="71"/>
      <c r="B36" s="163" t="s">
        <v>278</v>
      </c>
      <c r="C36" s="72" t="s">
        <v>136</v>
      </c>
      <c r="D36" s="72" t="s">
        <v>141</v>
      </c>
      <c r="E36" s="72" t="s">
        <v>268</v>
      </c>
      <c r="F36" s="165"/>
      <c r="G36" s="100">
        <f>G37+G38</f>
        <v>0</v>
      </c>
      <c r="H36" s="100">
        <f>H37+H38</f>
        <v>54.5</v>
      </c>
      <c r="I36" s="100">
        <f>I37+I38</f>
        <v>122.69999999999999</v>
      </c>
      <c r="J36" s="100">
        <f>J37+J38</f>
        <v>122.69999999999999</v>
      </c>
    </row>
    <row r="37" spans="1:10" s="199" customFormat="1" ht="18" x14ac:dyDescent="0.25">
      <c r="A37" s="73"/>
      <c r="B37" s="163" t="s">
        <v>235</v>
      </c>
      <c r="C37" s="72" t="s">
        <v>136</v>
      </c>
      <c r="D37" s="72" t="s">
        <v>141</v>
      </c>
      <c r="E37" s="72" t="s">
        <v>268</v>
      </c>
      <c r="F37" s="165" t="s">
        <v>137</v>
      </c>
      <c r="G37" s="164"/>
      <c r="H37" s="164">
        <v>41.4</v>
      </c>
      <c r="I37" s="100">
        <v>93.8</v>
      </c>
      <c r="J37" s="164">
        <v>93.8</v>
      </c>
    </row>
    <row r="38" spans="1:10" s="199" customFormat="1" ht="47.25" x14ac:dyDescent="0.25">
      <c r="A38" s="73"/>
      <c r="B38" s="163" t="s">
        <v>236</v>
      </c>
      <c r="C38" s="72" t="s">
        <v>136</v>
      </c>
      <c r="D38" s="72" t="s">
        <v>141</v>
      </c>
      <c r="E38" s="72" t="s">
        <v>268</v>
      </c>
      <c r="F38" s="165" t="s">
        <v>212</v>
      </c>
      <c r="G38" s="164"/>
      <c r="H38" s="164">
        <v>13.1</v>
      </c>
      <c r="I38" s="100">
        <v>28.9</v>
      </c>
      <c r="J38" s="98">
        <v>28.9</v>
      </c>
    </row>
    <row r="39" spans="1:10" s="66" customFormat="1" ht="18" x14ac:dyDescent="0.25">
      <c r="A39" s="109" t="s">
        <v>158</v>
      </c>
      <c r="B39" s="131" t="s">
        <v>155</v>
      </c>
      <c r="C39" s="109" t="s">
        <v>141</v>
      </c>
      <c r="D39" s="109"/>
      <c r="E39" s="109"/>
      <c r="F39" s="132"/>
      <c r="G39" s="113">
        <f>G43+G47</f>
        <v>0</v>
      </c>
      <c r="H39" s="113">
        <f>H43+H47+H40</f>
        <v>57</v>
      </c>
      <c r="I39" s="113">
        <f>I43+I47+I40</f>
        <v>92</v>
      </c>
      <c r="J39" s="113">
        <f>J43+J47+J40</f>
        <v>92</v>
      </c>
    </row>
    <row r="40" spans="1:10" s="66" customFormat="1" ht="31.5" x14ac:dyDescent="0.25">
      <c r="A40" s="109"/>
      <c r="B40" s="131" t="s">
        <v>409</v>
      </c>
      <c r="C40" s="109" t="s">
        <v>141</v>
      </c>
      <c r="D40" s="109" t="s">
        <v>142</v>
      </c>
      <c r="E40" s="109" t="s">
        <v>417</v>
      </c>
      <c r="F40" s="132"/>
      <c r="G40" s="113"/>
      <c r="H40" s="113">
        <f>H41</f>
        <v>15</v>
      </c>
      <c r="I40" s="113">
        <f>I41</f>
        <v>15</v>
      </c>
      <c r="J40" s="113">
        <f>J41</f>
        <v>15</v>
      </c>
    </row>
    <row r="41" spans="1:10" s="66" customFormat="1" ht="18" x14ac:dyDescent="0.25">
      <c r="A41" s="109"/>
      <c r="B41" s="129" t="s">
        <v>249</v>
      </c>
      <c r="C41" s="71" t="s">
        <v>141</v>
      </c>
      <c r="D41" s="71" t="s">
        <v>142</v>
      </c>
      <c r="E41" s="71" t="s">
        <v>329</v>
      </c>
      <c r="F41" s="130"/>
      <c r="G41" s="113"/>
      <c r="H41" s="100">
        <v>15</v>
      </c>
      <c r="I41" s="100">
        <v>15</v>
      </c>
      <c r="J41" s="100">
        <v>15</v>
      </c>
    </row>
    <row r="42" spans="1:10" s="66" customFormat="1" ht="31.5" x14ac:dyDescent="0.25">
      <c r="A42" s="109"/>
      <c r="B42" s="129" t="s">
        <v>306</v>
      </c>
      <c r="C42" s="71" t="s">
        <v>141</v>
      </c>
      <c r="D42" s="71" t="s">
        <v>142</v>
      </c>
      <c r="E42" s="71" t="s">
        <v>329</v>
      </c>
      <c r="F42" s="130" t="s">
        <v>147</v>
      </c>
      <c r="G42" s="113"/>
      <c r="H42" s="100">
        <v>15</v>
      </c>
      <c r="I42" s="100">
        <v>15</v>
      </c>
      <c r="J42" s="100">
        <v>15</v>
      </c>
    </row>
    <row r="43" spans="1:10" s="66" customFormat="1" ht="36.75" customHeight="1" x14ac:dyDescent="0.25">
      <c r="A43" s="109" t="s">
        <v>159</v>
      </c>
      <c r="B43" s="80" t="s">
        <v>60</v>
      </c>
      <c r="C43" s="104" t="s">
        <v>141</v>
      </c>
      <c r="D43" s="104" t="s">
        <v>330</v>
      </c>
      <c r="E43" s="104"/>
      <c r="F43" s="104"/>
      <c r="G43" s="113">
        <f>G44</f>
        <v>0</v>
      </c>
      <c r="H43" s="113">
        <f>H44+H46</f>
        <v>42</v>
      </c>
      <c r="I43" s="113">
        <f>I44+I46</f>
        <v>62</v>
      </c>
      <c r="J43" s="113">
        <f>J44+J46</f>
        <v>62</v>
      </c>
    </row>
    <row r="44" spans="1:10" s="67" customFormat="1" ht="21" customHeight="1" x14ac:dyDescent="0.25">
      <c r="A44" s="71"/>
      <c r="B44" s="166" t="s">
        <v>249</v>
      </c>
      <c r="C44" s="72" t="s">
        <v>141</v>
      </c>
      <c r="D44" s="72" t="s">
        <v>330</v>
      </c>
      <c r="E44" s="72" t="s">
        <v>329</v>
      </c>
      <c r="F44" s="72"/>
      <c r="G44" s="116">
        <f>G45</f>
        <v>0</v>
      </c>
      <c r="H44" s="116">
        <f t="shared" ref="G44:J48" si="1">H45</f>
        <v>0</v>
      </c>
      <c r="I44" s="116">
        <f t="shared" si="1"/>
        <v>20</v>
      </c>
      <c r="J44" s="116">
        <f t="shared" si="1"/>
        <v>20</v>
      </c>
    </row>
    <row r="45" spans="1:10" s="67" customFormat="1" ht="33.75" customHeight="1" x14ac:dyDescent="0.25">
      <c r="A45" s="71"/>
      <c r="B45" s="226" t="s">
        <v>306</v>
      </c>
      <c r="C45" s="72" t="s">
        <v>141</v>
      </c>
      <c r="D45" s="72" t="s">
        <v>330</v>
      </c>
      <c r="E45" s="72" t="s">
        <v>329</v>
      </c>
      <c r="F45" s="72" t="s">
        <v>147</v>
      </c>
      <c r="G45" s="116"/>
      <c r="H45" s="116"/>
      <c r="I45" s="116">
        <v>20</v>
      </c>
      <c r="J45" s="116">
        <v>20</v>
      </c>
    </row>
    <row r="46" spans="1:10" s="67" customFormat="1" ht="33.75" customHeight="1" x14ac:dyDescent="0.25">
      <c r="A46" s="71"/>
      <c r="B46" s="226" t="s">
        <v>418</v>
      </c>
      <c r="C46" s="72" t="s">
        <v>141</v>
      </c>
      <c r="D46" s="72" t="s">
        <v>330</v>
      </c>
      <c r="E46" s="72" t="s">
        <v>419</v>
      </c>
      <c r="F46" s="72" t="s">
        <v>147</v>
      </c>
      <c r="G46" s="116"/>
      <c r="H46" s="116">
        <v>42</v>
      </c>
      <c r="I46" s="116">
        <v>42</v>
      </c>
      <c r="J46" s="116">
        <v>42</v>
      </c>
    </row>
    <row r="47" spans="1:10" s="66" customFormat="1" ht="31.5" x14ac:dyDescent="0.25">
      <c r="A47" s="109" t="s">
        <v>269</v>
      </c>
      <c r="B47" s="131" t="s">
        <v>157</v>
      </c>
      <c r="C47" s="104" t="s">
        <v>141</v>
      </c>
      <c r="D47" s="104" t="s">
        <v>143</v>
      </c>
      <c r="E47" s="104"/>
      <c r="F47" s="132"/>
      <c r="G47" s="111">
        <f t="shared" si="1"/>
        <v>0</v>
      </c>
      <c r="H47" s="111"/>
      <c r="I47" s="111">
        <f t="shared" si="1"/>
        <v>15</v>
      </c>
      <c r="J47" s="111">
        <v>15</v>
      </c>
    </row>
    <row r="48" spans="1:10" s="67" customFormat="1" ht="18" x14ac:dyDescent="0.25">
      <c r="A48" s="71"/>
      <c r="B48" s="166" t="s">
        <v>249</v>
      </c>
      <c r="C48" s="72" t="s">
        <v>141</v>
      </c>
      <c r="D48" s="72" t="s">
        <v>143</v>
      </c>
      <c r="E48" s="72" t="s">
        <v>213</v>
      </c>
      <c r="F48" s="130"/>
      <c r="G48" s="116">
        <f t="shared" si="1"/>
        <v>0</v>
      </c>
      <c r="H48" s="116"/>
      <c r="I48" s="116">
        <f t="shared" si="1"/>
        <v>15</v>
      </c>
      <c r="J48" s="116">
        <f t="shared" si="1"/>
        <v>10.1</v>
      </c>
    </row>
    <row r="49" spans="1:10" s="67" customFormat="1" ht="31.5" x14ac:dyDescent="0.25">
      <c r="A49" s="71"/>
      <c r="B49" s="226" t="s">
        <v>306</v>
      </c>
      <c r="C49" s="72" t="s">
        <v>141</v>
      </c>
      <c r="D49" s="72" t="s">
        <v>143</v>
      </c>
      <c r="E49" s="72" t="s">
        <v>213</v>
      </c>
      <c r="F49" s="130" t="s">
        <v>147</v>
      </c>
      <c r="G49" s="164"/>
      <c r="H49" s="164"/>
      <c r="I49" s="116">
        <v>15</v>
      </c>
      <c r="J49" s="116">
        <v>10.1</v>
      </c>
    </row>
    <row r="50" spans="1:10" s="66" customFormat="1" ht="18" x14ac:dyDescent="0.25">
      <c r="A50" s="109" t="s">
        <v>160</v>
      </c>
      <c r="B50" s="131" t="s">
        <v>132</v>
      </c>
      <c r="C50" s="104" t="s">
        <v>138</v>
      </c>
      <c r="D50" s="104"/>
      <c r="E50" s="104"/>
      <c r="F50" s="132"/>
      <c r="G50" s="113">
        <f>G51+G54</f>
        <v>0</v>
      </c>
      <c r="H50" s="113">
        <f>H54</f>
        <v>-150</v>
      </c>
      <c r="I50" s="113">
        <f>I54</f>
        <v>22</v>
      </c>
      <c r="J50" s="113">
        <f>J54</f>
        <v>22</v>
      </c>
    </row>
    <row r="51" spans="1:10" s="66" customFormat="1" ht="18" hidden="1" x14ac:dyDescent="0.25">
      <c r="A51" s="109" t="s">
        <v>161</v>
      </c>
      <c r="B51" s="136" t="s">
        <v>266</v>
      </c>
      <c r="C51" s="109" t="s">
        <v>138</v>
      </c>
      <c r="D51" s="109" t="s">
        <v>142</v>
      </c>
      <c r="E51" s="109"/>
      <c r="F51" s="132"/>
      <c r="G51" s="113">
        <f>G52</f>
        <v>0</v>
      </c>
      <c r="H51" s="113"/>
      <c r="I51" s="113"/>
      <c r="J51" s="113"/>
    </row>
    <row r="52" spans="1:10" s="66" customFormat="1" ht="18" hidden="1" x14ac:dyDescent="0.25">
      <c r="A52" s="71"/>
      <c r="B52" s="170" t="s">
        <v>277</v>
      </c>
      <c r="C52" s="72" t="s">
        <v>138</v>
      </c>
      <c r="D52" s="72" t="s">
        <v>142</v>
      </c>
      <c r="E52" s="72" t="s">
        <v>276</v>
      </c>
      <c r="F52" s="165"/>
      <c r="G52" s="116">
        <f>G53</f>
        <v>0</v>
      </c>
      <c r="H52" s="116"/>
      <c r="I52" s="116"/>
      <c r="J52" s="116"/>
    </row>
    <row r="53" spans="1:10" s="66" customFormat="1" ht="31.5" hidden="1" x14ac:dyDescent="0.25">
      <c r="A53" s="71"/>
      <c r="B53" s="226" t="s">
        <v>306</v>
      </c>
      <c r="C53" s="72" t="s">
        <v>138</v>
      </c>
      <c r="D53" s="72" t="s">
        <v>142</v>
      </c>
      <c r="E53" s="72" t="s">
        <v>276</v>
      </c>
      <c r="F53" s="165" t="s">
        <v>147</v>
      </c>
      <c r="G53" s="116"/>
      <c r="H53" s="116"/>
      <c r="I53" s="116"/>
      <c r="J53" s="116"/>
    </row>
    <row r="54" spans="1:10" s="66" customFormat="1" ht="18" x14ac:dyDescent="0.25">
      <c r="A54" s="109" t="s">
        <v>161</v>
      </c>
      <c r="B54" s="136" t="s">
        <v>210</v>
      </c>
      <c r="C54" s="109" t="s">
        <v>138</v>
      </c>
      <c r="D54" s="109" t="s">
        <v>211</v>
      </c>
      <c r="E54" s="109"/>
      <c r="F54" s="132"/>
      <c r="G54" s="113">
        <f>G55</f>
        <v>0</v>
      </c>
      <c r="H54" s="113">
        <f>H55</f>
        <v>-150</v>
      </c>
      <c r="I54" s="113">
        <f>I55</f>
        <v>22</v>
      </c>
      <c r="J54" s="113">
        <f>J55</f>
        <v>22</v>
      </c>
    </row>
    <row r="55" spans="1:10" s="67" customFormat="1" ht="31.5" x14ac:dyDescent="0.25">
      <c r="A55" s="71"/>
      <c r="B55" s="170" t="s">
        <v>250</v>
      </c>
      <c r="C55" s="72" t="s">
        <v>138</v>
      </c>
      <c r="D55" s="72" t="s">
        <v>211</v>
      </c>
      <c r="E55" s="72" t="s">
        <v>201</v>
      </c>
      <c r="F55" s="165"/>
      <c r="G55" s="116">
        <f>G56+G57</f>
        <v>0</v>
      </c>
      <c r="H55" s="116">
        <f>H56+H57</f>
        <v>-150</v>
      </c>
      <c r="I55" s="116">
        <f>I56+I57</f>
        <v>22</v>
      </c>
      <c r="J55" s="116">
        <f>J56+J57</f>
        <v>22</v>
      </c>
    </row>
    <row r="56" spans="1:10" s="67" customFormat="1" ht="31.5" x14ac:dyDescent="0.25">
      <c r="A56" s="71"/>
      <c r="B56" s="226" t="s">
        <v>306</v>
      </c>
      <c r="C56" s="72" t="s">
        <v>138</v>
      </c>
      <c r="D56" s="72" t="s">
        <v>211</v>
      </c>
      <c r="E56" s="72" t="s">
        <v>201</v>
      </c>
      <c r="F56" s="165" t="s">
        <v>147</v>
      </c>
      <c r="G56" s="116"/>
      <c r="H56" s="116">
        <v>-150</v>
      </c>
      <c r="I56" s="116">
        <v>22</v>
      </c>
      <c r="J56" s="116">
        <v>22</v>
      </c>
    </row>
    <row r="57" spans="1:10" s="67" customFormat="1" ht="18" hidden="1" x14ac:dyDescent="0.25">
      <c r="A57" s="71"/>
      <c r="B57" s="163" t="s">
        <v>165</v>
      </c>
      <c r="C57" s="72" t="s">
        <v>138</v>
      </c>
      <c r="D57" s="72" t="s">
        <v>211</v>
      </c>
      <c r="E57" s="72" t="s">
        <v>201</v>
      </c>
      <c r="F57" s="165" t="s">
        <v>148</v>
      </c>
      <c r="G57" s="116"/>
      <c r="H57" s="116"/>
      <c r="I57" s="116"/>
      <c r="J57" s="167"/>
    </row>
    <row r="58" spans="1:10" s="66" customFormat="1" ht="18" x14ac:dyDescent="0.25">
      <c r="A58" s="109" t="s">
        <v>163</v>
      </c>
      <c r="B58" s="126" t="s">
        <v>133</v>
      </c>
      <c r="C58" s="109" t="s">
        <v>144</v>
      </c>
      <c r="D58" s="109"/>
      <c r="E58" s="109"/>
      <c r="F58" s="104"/>
      <c r="G58" s="111">
        <f>G59+G63+G68</f>
        <v>0</v>
      </c>
      <c r="H58" s="111">
        <f>H59+H63+H68</f>
        <v>-100</v>
      </c>
      <c r="I58" s="111">
        <f>I59+I63+I68</f>
        <v>50</v>
      </c>
      <c r="J58" s="111">
        <f>J59+J63+J68</f>
        <v>50</v>
      </c>
    </row>
    <row r="59" spans="1:10" s="66" customFormat="1" ht="18" hidden="1" x14ac:dyDescent="0.25">
      <c r="A59" s="109" t="s">
        <v>166</v>
      </c>
      <c r="B59" s="126" t="s">
        <v>190</v>
      </c>
      <c r="C59" s="109" t="s">
        <v>144</v>
      </c>
      <c r="D59" s="109" t="s">
        <v>135</v>
      </c>
      <c r="E59" s="109"/>
      <c r="F59" s="104"/>
      <c r="G59" s="111">
        <f>G60</f>
        <v>0</v>
      </c>
      <c r="H59" s="111"/>
      <c r="I59" s="111"/>
      <c r="J59" s="111"/>
    </row>
    <row r="60" spans="1:10" s="67" customFormat="1" ht="33.75" hidden="1" customHeight="1" x14ac:dyDescent="0.25">
      <c r="A60" s="71"/>
      <c r="B60" s="170" t="s">
        <v>250</v>
      </c>
      <c r="C60" s="72" t="s">
        <v>144</v>
      </c>
      <c r="D60" s="72" t="s">
        <v>135</v>
      </c>
      <c r="E60" s="72" t="s">
        <v>201</v>
      </c>
      <c r="F60" s="72"/>
      <c r="G60" s="116">
        <f>G61+G62</f>
        <v>0</v>
      </c>
      <c r="H60" s="116"/>
      <c r="I60" s="116"/>
      <c r="J60" s="116"/>
    </row>
    <row r="61" spans="1:10" s="67" customFormat="1" ht="31.5" hidden="1" x14ac:dyDescent="0.25">
      <c r="A61" s="71"/>
      <c r="B61" s="226" t="s">
        <v>306</v>
      </c>
      <c r="C61" s="72" t="s">
        <v>144</v>
      </c>
      <c r="D61" s="72" t="s">
        <v>135</v>
      </c>
      <c r="E61" s="72" t="s">
        <v>201</v>
      </c>
      <c r="F61" s="72" t="s">
        <v>147</v>
      </c>
      <c r="G61" s="116"/>
      <c r="H61" s="116"/>
      <c r="I61" s="116"/>
      <c r="J61" s="116"/>
    </row>
    <row r="62" spans="1:10" s="67" customFormat="1" ht="18" hidden="1" x14ac:dyDescent="0.25">
      <c r="A62" s="71"/>
      <c r="B62" s="163" t="s">
        <v>131</v>
      </c>
      <c r="C62" s="71" t="s">
        <v>144</v>
      </c>
      <c r="D62" s="71" t="s">
        <v>135</v>
      </c>
      <c r="E62" s="71" t="s">
        <v>201</v>
      </c>
      <c r="F62" s="72" t="s">
        <v>191</v>
      </c>
      <c r="G62" s="114"/>
      <c r="H62" s="114"/>
      <c r="I62" s="116"/>
      <c r="J62" s="167"/>
    </row>
    <row r="63" spans="1:10" s="66" customFormat="1" ht="18" hidden="1" x14ac:dyDescent="0.25">
      <c r="A63" s="109" t="s">
        <v>271</v>
      </c>
      <c r="B63" s="136" t="s">
        <v>264</v>
      </c>
      <c r="C63" s="109" t="s">
        <v>144</v>
      </c>
      <c r="D63" s="109" t="s">
        <v>136</v>
      </c>
      <c r="E63" s="109"/>
      <c r="F63" s="104"/>
      <c r="G63" s="115">
        <f>G64+G66</f>
        <v>0</v>
      </c>
      <c r="H63" s="115"/>
      <c r="I63" s="111"/>
      <c r="J63" s="111"/>
    </row>
    <row r="64" spans="1:10" s="67" customFormat="1" ht="31.5" hidden="1" x14ac:dyDescent="0.25">
      <c r="A64" s="71"/>
      <c r="B64" s="163" t="s">
        <v>250</v>
      </c>
      <c r="C64" s="72" t="s">
        <v>144</v>
      </c>
      <c r="D64" s="72" t="s">
        <v>136</v>
      </c>
      <c r="E64" s="72" t="s">
        <v>201</v>
      </c>
      <c r="F64" s="72"/>
      <c r="G64" s="116">
        <f>G65</f>
        <v>0</v>
      </c>
      <c r="H64" s="116"/>
      <c r="I64" s="116"/>
      <c r="J64" s="116"/>
    </row>
    <row r="65" spans="1:10" s="67" customFormat="1" ht="31.5" hidden="1" x14ac:dyDescent="0.25">
      <c r="A65" s="71"/>
      <c r="B65" s="226" t="s">
        <v>306</v>
      </c>
      <c r="C65" s="72" t="s">
        <v>144</v>
      </c>
      <c r="D65" s="72" t="s">
        <v>136</v>
      </c>
      <c r="E65" s="72" t="s">
        <v>272</v>
      </c>
      <c r="F65" s="72" t="s">
        <v>147</v>
      </c>
      <c r="G65" s="114"/>
      <c r="H65" s="114"/>
      <c r="I65" s="116"/>
      <c r="J65" s="116"/>
    </row>
    <row r="66" spans="1:10" s="67" customFormat="1" ht="18" hidden="1" x14ac:dyDescent="0.25">
      <c r="A66" s="71"/>
      <c r="B66" s="163" t="s">
        <v>209</v>
      </c>
      <c r="C66" s="72" t="s">
        <v>144</v>
      </c>
      <c r="D66" s="72" t="s">
        <v>136</v>
      </c>
      <c r="E66" s="72" t="s">
        <v>273</v>
      </c>
      <c r="F66" s="165"/>
      <c r="G66" s="114">
        <f>G67</f>
        <v>0</v>
      </c>
      <c r="H66" s="114"/>
      <c r="I66" s="114"/>
      <c r="J66" s="114"/>
    </row>
    <row r="67" spans="1:10" s="67" customFormat="1" ht="31.5" hidden="1" x14ac:dyDescent="0.25">
      <c r="A67" s="71"/>
      <c r="B67" s="226" t="s">
        <v>306</v>
      </c>
      <c r="C67" s="72" t="s">
        <v>144</v>
      </c>
      <c r="D67" s="72" t="s">
        <v>136</v>
      </c>
      <c r="E67" s="72" t="s">
        <v>273</v>
      </c>
      <c r="F67" s="165" t="s">
        <v>147</v>
      </c>
      <c r="G67" s="116"/>
      <c r="H67" s="116"/>
      <c r="I67" s="100"/>
      <c r="J67" s="100"/>
    </row>
    <row r="68" spans="1:10" s="66" customFormat="1" ht="18" x14ac:dyDescent="0.25">
      <c r="A68" s="109" t="s">
        <v>270</v>
      </c>
      <c r="B68" s="126" t="s">
        <v>41</v>
      </c>
      <c r="C68" s="109" t="s">
        <v>144</v>
      </c>
      <c r="D68" s="109" t="s">
        <v>141</v>
      </c>
      <c r="E68" s="109"/>
      <c r="F68" s="104"/>
      <c r="G68" s="111">
        <f t="shared" ref="G68:J69" si="2">G69</f>
        <v>0</v>
      </c>
      <c r="H68" s="111">
        <f t="shared" si="2"/>
        <v>-100</v>
      </c>
      <c r="I68" s="111">
        <f t="shared" si="2"/>
        <v>50</v>
      </c>
      <c r="J68" s="111">
        <f t="shared" si="2"/>
        <v>50</v>
      </c>
    </row>
    <row r="69" spans="1:10" s="66" customFormat="1" ht="18" customHeight="1" x14ac:dyDescent="0.25">
      <c r="A69" s="73"/>
      <c r="B69" s="128" t="s">
        <v>251</v>
      </c>
      <c r="C69" s="72" t="s">
        <v>144</v>
      </c>
      <c r="D69" s="72" t="s">
        <v>141</v>
      </c>
      <c r="E69" s="72" t="s">
        <v>214</v>
      </c>
      <c r="F69" s="165"/>
      <c r="G69" s="114">
        <f t="shared" si="2"/>
        <v>0</v>
      </c>
      <c r="H69" s="114">
        <f t="shared" si="2"/>
        <v>-100</v>
      </c>
      <c r="I69" s="114">
        <f t="shared" si="2"/>
        <v>50</v>
      </c>
      <c r="J69" s="114">
        <f t="shared" si="2"/>
        <v>50</v>
      </c>
    </row>
    <row r="70" spans="1:10" s="66" customFormat="1" ht="31.5" x14ac:dyDescent="0.25">
      <c r="A70" s="73"/>
      <c r="B70" s="226" t="s">
        <v>306</v>
      </c>
      <c r="C70" s="72" t="s">
        <v>144</v>
      </c>
      <c r="D70" s="72" t="s">
        <v>141</v>
      </c>
      <c r="E70" s="72" t="s">
        <v>214</v>
      </c>
      <c r="F70" s="165" t="s">
        <v>147</v>
      </c>
      <c r="G70" s="116"/>
      <c r="H70" s="116">
        <v>-100</v>
      </c>
      <c r="I70" s="100">
        <v>50</v>
      </c>
      <c r="J70" s="98">
        <v>50</v>
      </c>
    </row>
    <row r="71" spans="1:10" s="66" customFormat="1" ht="18" x14ac:dyDescent="0.25">
      <c r="A71" s="109" t="s">
        <v>164</v>
      </c>
      <c r="B71" s="126" t="s">
        <v>162</v>
      </c>
      <c r="C71" s="109" t="s">
        <v>145</v>
      </c>
      <c r="D71" s="109"/>
      <c r="E71" s="109"/>
      <c r="F71" s="104"/>
      <c r="G71" s="111">
        <f t="shared" ref="G71:J72" si="3">G72</f>
        <v>0</v>
      </c>
      <c r="H71" s="111">
        <f t="shared" si="3"/>
        <v>-273.5</v>
      </c>
      <c r="I71" s="111">
        <f t="shared" si="3"/>
        <v>1456.23</v>
      </c>
      <c r="J71" s="111">
        <f t="shared" si="3"/>
        <v>1204.33</v>
      </c>
    </row>
    <row r="72" spans="1:10" s="66" customFormat="1" ht="18" x14ac:dyDescent="0.25">
      <c r="A72" s="109" t="s">
        <v>167</v>
      </c>
      <c r="B72" s="126" t="s">
        <v>40</v>
      </c>
      <c r="C72" s="109" t="s">
        <v>145</v>
      </c>
      <c r="D72" s="109" t="s">
        <v>135</v>
      </c>
      <c r="E72" s="109"/>
      <c r="F72" s="104"/>
      <c r="G72" s="111">
        <f t="shared" si="3"/>
        <v>0</v>
      </c>
      <c r="H72" s="111">
        <f t="shared" si="3"/>
        <v>-273.5</v>
      </c>
      <c r="I72" s="111">
        <f t="shared" si="3"/>
        <v>1456.23</v>
      </c>
      <c r="J72" s="111">
        <f t="shared" si="3"/>
        <v>1204.33</v>
      </c>
    </row>
    <row r="73" spans="1:10" s="66" customFormat="1" ht="18" x14ac:dyDescent="0.25">
      <c r="A73" s="73"/>
      <c r="B73" s="128" t="s">
        <v>252</v>
      </c>
      <c r="C73" s="71" t="s">
        <v>145</v>
      </c>
      <c r="D73" s="71" t="s">
        <v>135</v>
      </c>
      <c r="E73" s="71" t="s">
        <v>202</v>
      </c>
      <c r="F73" s="165"/>
      <c r="G73" s="114">
        <f>SUM(G74:G79)</f>
        <v>0</v>
      </c>
      <c r="H73" s="114">
        <f>H74+H75+H76+H77+H78+H79</f>
        <v>-273.5</v>
      </c>
      <c r="I73" s="114">
        <f>I74+I75+I76+I77+I78+I79</f>
        <v>1456.23</v>
      </c>
      <c r="J73" s="114">
        <f>J74+J75+J76+J77+J78+J79</f>
        <v>1204.33</v>
      </c>
    </row>
    <row r="74" spans="1:10" s="66" customFormat="1" ht="31.5" x14ac:dyDescent="0.25">
      <c r="A74" s="73"/>
      <c r="B74" s="159" t="s">
        <v>305</v>
      </c>
      <c r="C74" s="72" t="s">
        <v>145</v>
      </c>
      <c r="D74" s="72" t="s">
        <v>135</v>
      </c>
      <c r="E74" s="72" t="s">
        <v>202</v>
      </c>
      <c r="F74" s="165" t="s">
        <v>139</v>
      </c>
      <c r="G74" s="116"/>
      <c r="H74" s="116"/>
      <c r="I74" s="100">
        <v>45</v>
      </c>
      <c r="J74" s="98">
        <v>45</v>
      </c>
    </row>
    <row r="75" spans="1:10" s="66" customFormat="1" ht="31.5" x14ac:dyDescent="0.25">
      <c r="A75" s="73"/>
      <c r="B75" s="226" t="s">
        <v>306</v>
      </c>
      <c r="C75" s="72" t="s">
        <v>145</v>
      </c>
      <c r="D75" s="72" t="s">
        <v>135</v>
      </c>
      <c r="E75" s="72" t="s">
        <v>202</v>
      </c>
      <c r="F75" s="165" t="s">
        <v>147</v>
      </c>
      <c r="G75" s="116"/>
      <c r="H75" s="116">
        <v>-368.5</v>
      </c>
      <c r="I75" s="100">
        <v>381.3</v>
      </c>
      <c r="J75" s="98">
        <v>229.4</v>
      </c>
    </row>
    <row r="76" spans="1:10" s="66" customFormat="1" ht="18" x14ac:dyDescent="0.25">
      <c r="A76" s="73"/>
      <c r="B76" s="163" t="s">
        <v>131</v>
      </c>
      <c r="C76" s="71" t="s">
        <v>145</v>
      </c>
      <c r="D76" s="71" t="s">
        <v>135</v>
      </c>
      <c r="E76" s="72" t="s">
        <v>202</v>
      </c>
      <c r="F76" s="165" t="s">
        <v>191</v>
      </c>
      <c r="G76" s="114"/>
      <c r="H76" s="114">
        <v>100</v>
      </c>
      <c r="I76" s="100">
        <v>350</v>
      </c>
      <c r="J76" s="167">
        <v>250</v>
      </c>
    </row>
    <row r="77" spans="1:10" s="66" customFormat="1" ht="18" x14ac:dyDescent="0.25">
      <c r="A77" s="73"/>
      <c r="B77" s="163" t="s">
        <v>192</v>
      </c>
      <c r="C77" s="71" t="s">
        <v>145</v>
      </c>
      <c r="D77" s="71" t="s">
        <v>135</v>
      </c>
      <c r="E77" s="72" t="s">
        <v>202</v>
      </c>
      <c r="F77" s="165" t="s">
        <v>203</v>
      </c>
      <c r="G77" s="114"/>
      <c r="H77" s="114">
        <v>-5</v>
      </c>
      <c r="I77" s="100">
        <v>15</v>
      </c>
      <c r="J77" s="167">
        <v>15</v>
      </c>
    </row>
    <row r="78" spans="1:10" s="66" customFormat="1" ht="18" x14ac:dyDescent="0.25">
      <c r="A78" s="73"/>
      <c r="B78" s="163" t="s">
        <v>193</v>
      </c>
      <c r="C78" s="71" t="s">
        <v>145</v>
      </c>
      <c r="D78" s="71" t="s">
        <v>135</v>
      </c>
      <c r="E78" s="72" t="s">
        <v>202</v>
      </c>
      <c r="F78" s="165" t="s">
        <v>194</v>
      </c>
      <c r="G78" s="114"/>
      <c r="H78" s="114"/>
      <c r="I78" s="100">
        <v>5</v>
      </c>
      <c r="J78" s="167">
        <v>5</v>
      </c>
    </row>
    <row r="79" spans="1:10" s="66" customFormat="1" ht="18" x14ac:dyDescent="0.25">
      <c r="A79" s="73"/>
      <c r="B79" s="163" t="s">
        <v>165</v>
      </c>
      <c r="C79" s="71" t="s">
        <v>145</v>
      </c>
      <c r="D79" s="71" t="s">
        <v>135</v>
      </c>
      <c r="E79" s="72" t="s">
        <v>202</v>
      </c>
      <c r="F79" s="165" t="s">
        <v>148</v>
      </c>
      <c r="G79" s="114"/>
      <c r="H79" s="114"/>
      <c r="I79" s="235">
        <v>659.93</v>
      </c>
      <c r="J79" s="167">
        <v>659.93</v>
      </c>
    </row>
    <row r="80" spans="1:10" s="66" customFormat="1" ht="18" x14ac:dyDescent="0.25">
      <c r="A80" s="109" t="s">
        <v>170</v>
      </c>
      <c r="B80" s="80" t="s">
        <v>134</v>
      </c>
      <c r="C80" s="109" t="s">
        <v>146</v>
      </c>
      <c r="D80" s="109"/>
      <c r="E80" s="109"/>
      <c r="F80" s="104"/>
      <c r="G80" s="111">
        <f>G81</f>
        <v>0</v>
      </c>
      <c r="H80" s="111">
        <f>H81</f>
        <v>703.4</v>
      </c>
      <c r="I80" s="111">
        <f>I81</f>
        <v>2152</v>
      </c>
      <c r="J80" s="111">
        <f>J81</f>
        <v>2152</v>
      </c>
    </row>
    <row r="81" spans="1:10" s="66" customFormat="1" ht="18" x14ac:dyDescent="0.25">
      <c r="A81" s="109" t="s">
        <v>171</v>
      </c>
      <c r="B81" s="137" t="s">
        <v>59</v>
      </c>
      <c r="C81" s="109" t="s">
        <v>146</v>
      </c>
      <c r="D81" s="109" t="s">
        <v>144</v>
      </c>
      <c r="E81" s="109"/>
      <c r="F81" s="104"/>
      <c r="G81" s="111">
        <f>G83</f>
        <v>0</v>
      </c>
      <c r="H81" s="111">
        <f>H82</f>
        <v>703.4</v>
      </c>
      <c r="I81" s="111">
        <f>I82</f>
        <v>2152</v>
      </c>
      <c r="J81" s="111">
        <f>J82</f>
        <v>2152</v>
      </c>
    </row>
    <row r="82" spans="1:10" s="66" customFormat="1" ht="19.5" customHeight="1" x14ac:dyDescent="0.25">
      <c r="A82" s="73"/>
      <c r="B82" s="128" t="s">
        <v>253</v>
      </c>
      <c r="C82" s="71" t="s">
        <v>146</v>
      </c>
      <c r="D82" s="71" t="s">
        <v>144</v>
      </c>
      <c r="E82" s="72" t="s">
        <v>204</v>
      </c>
      <c r="F82" s="165"/>
      <c r="G82" s="164">
        <f>G83</f>
        <v>0</v>
      </c>
      <c r="H82" s="164">
        <f>H83+H87</f>
        <v>703.4</v>
      </c>
      <c r="I82" s="164">
        <f>I83+I87</f>
        <v>2152</v>
      </c>
      <c r="J82" s="164">
        <f>J83+J87</f>
        <v>2152</v>
      </c>
    </row>
    <row r="83" spans="1:10" s="66" customFormat="1" ht="32.25" customHeight="1" x14ac:dyDescent="0.25">
      <c r="A83" s="73"/>
      <c r="B83" s="128" t="s">
        <v>248</v>
      </c>
      <c r="C83" s="72" t="s">
        <v>146</v>
      </c>
      <c r="D83" s="72" t="s">
        <v>144</v>
      </c>
      <c r="E83" s="72" t="s">
        <v>215</v>
      </c>
      <c r="F83" s="165"/>
      <c r="G83" s="164">
        <f>G84+G87</f>
        <v>0</v>
      </c>
      <c r="H83" s="164">
        <f>H84</f>
        <v>758.4</v>
      </c>
      <c r="I83" s="164">
        <f>I84</f>
        <v>2137</v>
      </c>
      <c r="J83" s="164">
        <f>J84</f>
        <v>2137</v>
      </c>
    </row>
    <row r="84" spans="1:10" s="66" customFormat="1" ht="33" customHeight="1" x14ac:dyDescent="0.25">
      <c r="A84" s="73"/>
      <c r="B84" s="163" t="s">
        <v>205</v>
      </c>
      <c r="C84" s="72" t="s">
        <v>146</v>
      </c>
      <c r="D84" s="72" t="s">
        <v>144</v>
      </c>
      <c r="E84" s="72" t="s">
        <v>206</v>
      </c>
      <c r="F84" s="165"/>
      <c r="G84" s="164">
        <f>G85+G86</f>
        <v>0</v>
      </c>
      <c r="H84" s="164">
        <f>H85+H86</f>
        <v>758.4</v>
      </c>
      <c r="I84" s="164">
        <f>I85+I86</f>
        <v>2137</v>
      </c>
      <c r="J84" s="164">
        <f>J85+J86</f>
        <v>2137</v>
      </c>
    </row>
    <row r="85" spans="1:10" s="66" customFormat="1" ht="16.5" customHeight="1" x14ac:dyDescent="0.25">
      <c r="A85" s="73"/>
      <c r="B85" s="163" t="s">
        <v>302</v>
      </c>
      <c r="C85" s="71" t="s">
        <v>146</v>
      </c>
      <c r="D85" s="71" t="s">
        <v>144</v>
      </c>
      <c r="E85" s="72" t="s">
        <v>206</v>
      </c>
      <c r="F85" s="165" t="s">
        <v>150</v>
      </c>
      <c r="G85" s="164"/>
      <c r="H85" s="164">
        <v>649.9</v>
      </c>
      <c r="I85" s="98">
        <v>1641</v>
      </c>
      <c r="J85" s="167">
        <v>1641</v>
      </c>
    </row>
    <row r="86" spans="1:10" s="66" customFormat="1" ht="33.75" customHeight="1" x14ac:dyDescent="0.25">
      <c r="A86" s="73"/>
      <c r="B86" s="159" t="s">
        <v>304</v>
      </c>
      <c r="C86" s="72" t="s">
        <v>146</v>
      </c>
      <c r="D86" s="72" t="s">
        <v>144</v>
      </c>
      <c r="E86" s="72" t="s">
        <v>206</v>
      </c>
      <c r="F86" s="165" t="s">
        <v>216</v>
      </c>
      <c r="G86" s="164"/>
      <c r="H86" s="164">
        <v>108.5</v>
      </c>
      <c r="I86" s="98">
        <v>496</v>
      </c>
      <c r="J86" s="98">
        <v>496</v>
      </c>
    </row>
    <row r="87" spans="1:10" s="66" customFormat="1" ht="17.25" customHeight="1" x14ac:dyDescent="0.25">
      <c r="A87" s="73"/>
      <c r="B87" s="163" t="s">
        <v>207</v>
      </c>
      <c r="C87" s="72" t="s">
        <v>146</v>
      </c>
      <c r="D87" s="72" t="s">
        <v>144</v>
      </c>
      <c r="E87" s="72" t="s">
        <v>208</v>
      </c>
      <c r="F87" s="165"/>
      <c r="G87" s="164">
        <f>SUM(G88:G90)</f>
        <v>0</v>
      </c>
      <c r="H87" s="164">
        <f>H90</f>
        <v>-55</v>
      </c>
      <c r="I87" s="164">
        <f>I88+I89+I90</f>
        <v>15</v>
      </c>
      <c r="J87" s="164">
        <f>J88+J89+J90</f>
        <v>15</v>
      </c>
    </row>
    <row r="88" spans="1:10" s="66" customFormat="1" ht="34.5" customHeight="1" x14ac:dyDescent="0.25">
      <c r="A88" s="73"/>
      <c r="B88" s="163" t="s">
        <v>303</v>
      </c>
      <c r="C88" s="72" t="s">
        <v>146</v>
      </c>
      <c r="D88" s="72" t="s">
        <v>144</v>
      </c>
      <c r="E88" s="72" t="s">
        <v>208</v>
      </c>
      <c r="F88" s="165" t="s">
        <v>275</v>
      </c>
      <c r="G88" s="164"/>
      <c r="H88" s="164"/>
      <c r="I88" s="164"/>
      <c r="J88" s="213"/>
    </row>
    <row r="89" spans="1:10" s="66" customFormat="1" ht="35.25" customHeight="1" x14ac:dyDescent="0.25">
      <c r="A89" s="73"/>
      <c r="B89" s="159" t="s">
        <v>305</v>
      </c>
      <c r="C89" s="72" t="s">
        <v>146</v>
      </c>
      <c r="D89" s="72" t="s">
        <v>144</v>
      </c>
      <c r="E89" s="72" t="s">
        <v>208</v>
      </c>
      <c r="F89" s="165" t="s">
        <v>139</v>
      </c>
      <c r="G89" s="164"/>
      <c r="H89" s="164"/>
      <c r="I89" s="164"/>
      <c r="J89" s="98"/>
    </row>
    <row r="90" spans="1:10" s="66" customFormat="1" ht="32.25" customHeight="1" x14ac:dyDescent="0.25">
      <c r="A90" s="73"/>
      <c r="B90" s="226" t="s">
        <v>306</v>
      </c>
      <c r="C90" s="72" t="s">
        <v>146</v>
      </c>
      <c r="D90" s="72" t="s">
        <v>144</v>
      </c>
      <c r="E90" s="72" t="s">
        <v>208</v>
      </c>
      <c r="F90" s="165" t="s">
        <v>147</v>
      </c>
      <c r="G90" s="164"/>
      <c r="H90" s="164">
        <v>-55</v>
      </c>
      <c r="I90" s="100">
        <v>15</v>
      </c>
      <c r="J90" s="100">
        <v>15</v>
      </c>
    </row>
    <row r="91" spans="1:10" s="66" customFormat="1" ht="18" x14ac:dyDescent="0.25">
      <c r="A91" s="117">
        <v>8</v>
      </c>
      <c r="B91" s="131" t="s">
        <v>168</v>
      </c>
      <c r="C91" s="109"/>
      <c r="D91" s="109"/>
      <c r="E91" s="109"/>
      <c r="F91" s="132"/>
      <c r="G91" s="173">
        <f>G92</f>
        <v>0</v>
      </c>
      <c r="H91" s="173">
        <f>H92</f>
        <v>-219</v>
      </c>
      <c r="I91" s="103">
        <f>I92</f>
        <v>146.6</v>
      </c>
      <c r="J91" s="103">
        <f>J92</f>
        <v>398.5</v>
      </c>
    </row>
    <row r="92" spans="1:10" s="66" customFormat="1" ht="18" x14ac:dyDescent="0.25">
      <c r="A92" s="71" t="s">
        <v>274</v>
      </c>
      <c r="B92" s="129" t="s">
        <v>174</v>
      </c>
      <c r="C92" s="71" t="s">
        <v>169</v>
      </c>
      <c r="D92" s="71" t="s">
        <v>169</v>
      </c>
      <c r="E92" s="71" t="s">
        <v>293</v>
      </c>
      <c r="F92" s="130" t="s">
        <v>115</v>
      </c>
      <c r="G92" s="164"/>
      <c r="H92" s="164">
        <v>-219</v>
      </c>
      <c r="I92" s="98">
        <v>146.6</v>
      </c>
      <c r="J92" s="167">
        <v>398.5</v>
      </c>
    </row>
    <row r="93" spans="1:10" s="135" customFormat="1" ht="18" x14ac:dyDescent="0.25">
      <c r="A93" s="117"/>
      <c r="B93" s="293" t="s">
        <v>39</v>
      </c>
      <c r="C93" s="293"/>
      <c r="D93" s="293"/>
      <c r="E93" s="293"/>
      <c r="F93" s="293"/>
      <c r="G93" s="115">
        <f>G9+G34+G39+G50+G58+G71+G80+G91</f>
        <v>0</v>
      </c>
      <c r="H93" s="115">
        <f>H9+H34+H39+H50+H58+H71+H80+H91</f>
        <v>371.79999999999995</v>
      </c>
      <c r="I93" s="115">
        <f>I9+I34+I39+I50+I58+I71+I80+I91</f>
        <v>5972.83</v>
      </c>
      <c r="J93" s="115">
        <f>J9+J34+J39+J50+J58+J71+J80+J91</f>
        <v>5972.83</v>
      </c>
    </row>
    <row r="94" spans="1:10" s="67" customFormat="1" ht="18.75" x14ac:dyDescent="0.25">
      <c r="A94" s="68"/>
      <c r="B94" s="69"/>
      <c r="C94" s="70"/>
      <c r="D94" s="70"/>
      <c r="E94" s="70"/>
      <c r="F94" s="70"/>
      <c r="G94" s="70"/>
      <c r="H94" s="70"/>
      <c r="I94" s="70"/>
    </row>
    <row r="95" spans="1:10" s="67" customFormat="1" ht="18.75" x14ac:dyDescent="0.25">
      <c r="A95" s="68"/>
      <c r="B95" s="69"/>
      <c r="C95" s="70"/>
      <c r="D95" s="70"/>
      <c r="E95" s="70"/>
      <c r="F95" s="70"/>
      <c r="G95" s="70"/>
      <c r="H95" s="70"/>
      <c r="I95" s="70"/>
    </row>
  </sheetData>
  <mergeCells count="10">
    <mergeCell ref="F1:J1"/>
    <mergeCell ref="A3:J3"/>
    <mergeCell ref="B93:F93"/>
    <mergeCell ref="A6:A7"/>
    <mergeCell ref="B6:B7"/>
    <mergeCell ref="C6:C7"/>
    <mergeCell ref="D6:D7"/>
    <mergeCell ref="E6:E7"/>
    <mergeCell ref="F6:F7"/>
    <mergeCell ref="H6:I6"/>
  </mergeCells>
  <phoneticPr fontId="3" type="noConversion"/>
  <pageMargins left="0.98425196850393704" right="0.59055118110236227" top="0.78740157480314965" bottom="0.78740157480314965" header="0.31496062992125984" footer="0.39370078740157483"/>
  <pageSetup paperSize="9" scale="5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6"/>
  <sheetViews>
    <sheetView view="pageBreakPreview" topLeftCell="A81" zoomScale="75" zoomScaleNormal="75" workbookViewId="0">
      <selection activeCell="I79" sqref="I79"/>
    </sheetView>
  </sheetViews>
  <sheetFormatPr defaultRowHeight="12.75" x14ac:dyDescent="0.2"/>
  <cols>
    <col min="1" max="1" width="5.28515625" style="28" customWidth="1"/>
    <col min="2" max="2" width="74.42578125" style="29" customWidth="1"/>
    <col min="3" max="3" width="9.140625" style="28"/>
    <col min="4" max="4" width="8.5703125" style="30" customWidth="1"/>
    <col min="5" max="5" width="15.85546875" style="30" customWidth="1"/>
    <col min="6" max="6" width="14.7109375" style="30" customWidth="1"/>
    <col min="7" max="7" width="12.42578125" style="30" customWidth="1"/>
    <col min="8" max="8" width="12.42578125" style="169" hidden="1" customWidth="1"/>
    <col min="9" max="9" width="12.42578125" style="169" customWidth="1"/>
    <col min="10" max="10" width="13.85546875" style="169" customWidth="1"/>
    <col min="11" max="16384" width="9.140625" style="31"/>
  </cols>
  <sheetData>
    <row r="1" spans="1:10" ht="98.25" customHeight="1" x14ac:dyDescent="0.25">
      <c r="F1" s="291" t="s">
        <v>373</v>
      </c>
      <c r="G1" s="291"/>
      <c r="H1" s="291"/>
      <c r="I1" s="291"/>
      <c r="J1" s="291"/>
    </row>
    <row r="2" spans="1:10" ht="15.75" customHeight="1" x14ac:dyDescent="0.2">
      <c r="G2" s="32"/>
      <c r="H2" s="162"/>
      <c r="I2" s="162"/>
      <c r="J2" s="162"/>
    </row>
    <row r="3" spans="1:10" s="59" customFormat="1" ht="38.25" customHeight="1" x14ac:dyDescent="0.3">
      <c r="A3" s="267" t="s">
        <v>376</v>
      </c>
      <c r="B3" s="267"/>
      <c r="C3" s="267"/>
      <c r="D3" s="267"/>
      <c r="E3" s="267"/>
      <c r="F3" s="267"/>
      <c r="G3" s="267"/>
      <c r="H3" s="267"/>
      <c r="I3" s="267"/>
      <c r="J3" s="281"/>
    </row>
    <row r="4" spans="1:10" s="59" customFormat="1" ht="21" customHeight="1" x14ac:dyDescent="0.3">
      <c r="A4" s="143"/>
      <c r="B4" s="143"/>
      <c r="C4" s="143"/>
      <c r="D4" s="143"/>
      <c r="E4" s="143"/>
      <c r="F4" s="143"/>
      <c r="G4" s="143"/>
      <c r="H4" s="152"/>
      <c r="I4" s="152"/>
      <c r="J4" s="153"/>
    </row>
    <row r="5" spans="1:10" s="35" customFormat="1" ht="15.75" customHeight="1" x14ac:dyDescent="0.25">
      <c r="A5" s="33"/>
      <c r="B5" s="33"/>
      <c r="C5" s="33"/>
      <c r="D5" s="33"/>
      <c r="E5" s="33"/>
      <c r="F5" s="34"/>
      <c r="G5" s="292" t="s">
        <v>62</v>
      </c>
      <c r="H5" s="292"/>
      <c r="I5" s="292"/>
      <c r="J5" s="292"/>
    </row>
    <row r="6" spans="1:10" s="65" customFormat="1" ht="78.75" customHeight="1" x14ac:dyDescent="0.3">
      <c r="A6" s="44" t="s">
        <v>50</v>
      </c>
      <c r="B6" s="44" t="s">
        <v>51</v>
      </c>
      <c r="C6" s="204" t="s">
        <v>64</v>
      </c>
      <c r="D6" s="197" t="s">
        <v>65</v>
      </c>
      <c r="E6" s="197" t="s">
        <v>66</v>
      </c>
      <c r="F6" s="198" t="s">
        <v>67</v>
      </c>
      <c r="G6" s="198" t="s">
        <v>68</v>
      </c>
      <c r="H6" s="198" t="s">
        <v>26</v>
      </c>
      <c r="I6" s="198" t="s">
        <v>336</v>
      </c>
      <c r="J6" s="44" t="s">
        <v>338</v>
      </c>
    </row>
    <row r="7" spans="1:10" s="74" customFormat="1" ht="15.75" x14ac:dyDescent="0.25">
      <c r="A7" s="124">
        <v>1</v>
      </c>
      <c r="B7" s="124">
        <v>2</v>
      </c>
      <c r="C7" s="124">
        <v>3</v>
      </c>
      <c r="D7" s="125" t="s">
        <v>53</v>
      </c>
      <c r="E7" s="125" t="s">
        <v>54</v>
      </c>
      <c r="F7" s="125" t="s">
        <v>55</v>
      </c>
      <c r="G7" s="125" t="s">
        <v>56</v>
      </c>
      <c r="H7" s="125" t="s">
        <v>279</v>
      </c>
      <c r="I7" s="125"/>
      <c r="J7" s="124">
        <v>8</v>
      </c>
    </row>
    <row r="8" spans="1:10" s="66" customFormat="1" ht="18" x14ac:dyDescent="0.25">
      <c r="A8" s="109" t="s">
        <v>151</v>
      </c>
      <c r="B8" s="126" t="s">
        <v>129</v>
      </c>
      <c r="C8" s="109" t="s">
        <v>76</v>
      </c>
      <c r="D8" s="109" t="s">
        <v>135</v>
      </c>
      <c r="E8" s="109"/>
      <c r="F8" s="109"/>
      <c r="G8" s="104"/>
      <c r="H8" s="113">
        <f>H9+H13+H26</f>
        <v>0</v>
      </c>
      <c r="I8" s="113">
        <f>I9+I13+I26+I24</f>
        <v>353.4</v>
      </c>
      <c r="J8" s="113">
        <f>J9+J13+J26+J24</f>
        <v>1985.3000000000002</v>
      </c>
    </row>
    <row r="9" spans="1:10" s="66" customFormat="1" ht="31.5" x14ac:dyDescent="0.25">
      <c r="A9" s="109" t="s">
        <v>63</v>
      </c>
      <c r="B9" s="126" t="s">
        <v>130</v>
      </c>
      <c r="C9" s="104" t="s">
        <v>76</v>
      </c>
      <c r="D9" s="104" t="s">
        <v>135</v>
      </c>
      <c r="E9" s="104" t="s">
        <v>136</v>
      </c>
      <c r="F9" s="104"/>
      <c r="G9" s="104"/>
      <c r="H9" s="113">
        <f>H10</f>
        <v>0</v>
      </c>
      <c r="I9" s="113">
        <f>I10</f>
        <v>0</v>
      </c>
      <c r="J9" s="113">
        <f>J10</f>
        <v>428.70000000000005</v>
      </c>
    </row>
    <row r="10" spans="1:10" s="66" customFormat="1" ht="18" x14ac:dyDescent="0.25">
      <c r="A10" s="73"/>
      <c r="B10" s="128" t="s">
        <v>149</v>
      </c>
      <c r="C10" s="71" t="s">
        <v>76</v>
      </c>
      <c r="D10" s="71" t="s">
        <v>135</v>
      </c>
      <c r="E10" s="71" t="s">
        <v>136</v>
      </c>
      <c r="F10" s="72" t="s">
        <v>195</v>
      </c>
      <c r="G10" s="72"/>
      <c r="H10" s="100">
        <f>H11+H12</f>
        <v>0</v>
      </c>
      <c r="I10" s="100">
        <f>I11+I12</f>
        <v>0</v>
      </c>
      <c r="J10" s="100">
        <f>J11+J12</f>
        <v>428.70000000000005</v>
      </c>
    </row>
    <row r="11" spans="1:10" s="66" customFormat="1" ht="18" x14ac:dyDescent="0.25">
      <c r="A11" s="73"/>
      <c r="B11" s="163" t="s">
        <v>235</v>
      </c>
      <c r="C11" s="205">
        <v>801</v>
      </c>
      <c r="D11" s="71" t="s">
        <v>135</v>
      </c>
      <c r="E11" s="71" t="s">
        <v>136</v>
      </c>
      <c r="F11" s="71" t="s">
        <v>195</v>
      </c>
      <c r="G11" s="165" t="s">
        <v>137</v>
      </c>
      <c r="H11" s="164"/>
      <c r="I11" s="164"/>
      <c r="J11" s="98">
        <v>329.3</v>
      </c>
    </row>
    <row r="12" spans="1:10" s="66" customFormat="1" ht="47.25" x14ac:dyDescent="0.25">
      <c r="A12" s="73"/>
      <c r="B12" s="163" t="s">
        <v>236</v>
      </c>
      <c r="C12" s="206">
        <v>801</v>
      </c>
      <c r="D12" s="72" t="s">
        <v>135</v>
      </c>
      <c r="E12" s="72" t="s">
        <v>136</v>
      </c>
      <c r="F12" s="72" t="s">
        <v>195</v>
      </c>
      <c r="G12" s="165" t="s">
        <v>212</v>
      </c>
      <c r="H12" s="164"/>
      <c r="I12" s="164"/>
      <c r="J12" s="98">
        <v>99.4</v>
      </c>
    </row>
    <row r="13" spans="1:10" s="66" customFormat="1" ht="47.25" x14ac:dyDescent="0.25">
      <c r="A13" s="109" t="s">
        <v>152</v>
      </c>
      <c r="B13" s="110" t="s">
        <v>46</v>
      </c>
      <c r="C13" s="102">
        <v>801</v>
      </c>
      <c r="D13" s="104" t="s">
        <v>135</v>
      </c>
      <c r="E13" s="104" t="s">
        <v>138</v>
      </c>
      <c r="F13" s="104"/>
      <c r="G13" s="104"/>
      <c r="H13" s="113">
        <f>H14</f>
        <v>0</v>
      </c>
      <c r="I13" s="113">
        <f>I14+I18</f>
        <v>0</v>
      </c>
      <c r="J13" s="113">
        <f>J14+J18</f>
        <v>528.6</v>
      </c>
    </row>
    <row r="14" spans="1:10" s="67" customFormat="1" ht="31.5" x14ac:dyDescent="0.25">
      <c r="A14" s="71"/>
      <c r="B14" s="128" t="s">
        <v>175</v>
      </c>
      <c r="C14" s="72" t="s">
        <v>76</v>
      </c>
      <c r="D14" s="72" t="s">
        <v>135</v>
      </c>
      <c r="E14" s="72" t="s">
        <v>138</v>
      </c>
      <c r="F14" s="72" t="s">
        <v>196</v>
      </c>
      <c r="G14" s="165"/>
      <c r="H14" s="164">
        <f>H15+H18</f>
        <v>0</v>
      </c>
      <c r="I14" s="164">
        <f>I15</f>
        <v>0</v>
      </c>
      <c r="J14" s="164">
        <f>J15</f>
        <v>263</v>
      </c>
    </row>
    <row r="15" spans="1:10" s="66" customFormat="1" ht="31.5" x14ac:dyDescent="0.25">
      <c r="A15" s="73"/>
      <c r="B15" s="163" t="s">
        <v>197</v>
      </c>
      <c r="C15" s="206">
        <v>801</v>
      </c>
      <c r="D15" s="72" t="s">
        <v>135</v>
      </c>
      <c r="E15" s="72" t="s">
        <v>138</v>
      </c>
      <c r="F15" s="72" t="s">
        <v>198</v>
      </c>
      <c r="G15" s="165"/>
      <c r="H15" s="164">
        <f>H16+H17</f>
        <v>0</v>
      </c>
      <c r="I15" s="164">
        <f>I16+I17</f>
        <v>0</v>
      </c>
      <c r="J15" s="164">
        <f>J16+J17</f>
        <v>263</v>
      </c>
    </row>
    <row r="16" spans="1:10" s="66" customFormat="1" ht="18" x14ac:dyDescent="0.25">
      <c r="A16" s="73"/>
      <c r="B16" s="163" t="s">
        <v>235</v>
      </c>
      <c r="C16" s="206">
        <v>801</v>
      </c>
      <c r="D16" s="72" t="s">
        <v>135</v>
      </c>
      <c r="E16" s="72" t="s">
        <v>138</v>
      </c>
      <c r="F16" s="72" t="s">
        <v>198</v>
      </c>
      <c r="G16" s="165" t="s">
        <v>137</v>
      </c>
      <c r="H16" s="164"/>
      <c r="I16" s="164"/>
      <c r="J16" s="100">
        <v>202</v>
      </c>
    </row>
    <row r="17" spans="1:10" s="66" customFormat="1" ht="47.25" x14ac:dyDescent="0.25">
      <c r="A17" s="73"/>
      <c r="B17" s="163" t="s">
        <v>236</v>
      </c>
      <c r="C17" s="206">
        <v>801</v>
      </c>
      <c r="D17" s="72" t="s">
        <v>135</v>
      </c>
      <c r="E17" s="72" t="s">
        <v>138</v>
      </c>
      <c r="F17" s="72" t="s">
        <v>198</v>
      </c>
      <c r="G17" s="165" t="s">
        <v>212</v>
      </c>
      <c r="H17" s="164"/>
      <c r="I17" s="164"/>
      <c r="J17" s="100">
        <v>61</v>
      </c>
    </row>
    <row r="18" spans="1:10" s="66" customFormat="1" ht="31.5" x14ac:dyDescent="0.25">
      <c r="A18" s="73"/>
      <c r="B18" s="163" t="s">
        <v>199</v>
      </c>
      <c r="C18" s="206">
        <v>801</v>
      </c>
      <c r="D18" s="72" t="s">
        <v>135</v>
      </c>
      <c r="E18" s="72" t="s">
        <v>138</v>
      </c>
      <c r="F18" s="72" t="s">
        <v>200</v>
      </c>
      <c r="G18" s="165"/>
      <c r="H18" s="164">
        <f>SUM(H19:H23)</f>
        <v>0</v>
      </c>
      <c r="I18" s="164"/>
      <c r="J18" s="164">
        <f>J19+J20+J21+J22+J23</f>
        <v>265.60000000000002</v>
      </c>
    </row>
    <row r="19" spans="1:10" s="66" customFormat="1" ht="31.5" x14ac:dyDescent="0.25">
      <c r="A19" s="73"/>
      <c r="B19" s="159" t="s">
        <v>305</v>
      </c>
      <c r="C19" s="206">
        <v>801</v>
      </c>
      <c r="D19" s="72" t="s">
        <v>135</v>
      </c>
      <c r="E19" s="72" t="s">
        <v>138</v>
      </c>
      <c r="F19" s="72" t="s">
        <v>200</v>
      </c>
      <c r="G19" s="165" t="s">
        <v>139</v>
      </c>
      <c r="H19" s="164"/>
      <c r="I19" s="164"/>
      <c r="J19" s="172">
        <v>81</v>
      </c>
    </row>
    <row r="20" spans="1:10" s="66" customFormat="1" ht="31.5" x14ac:dyDescent="0.25">
      <c r="A20" s="73"/>
      <c r="B20" s="226" t="s">
        <v>306</v>
      </c>
      <c r="C20" s="206">
        <v>801</v>
      </c>
      <c r="D20" s="72" t="s">
        <v>135</v>
      </c>
      <c r="E20" s="72" t="s">
        <v>138</v>
      </c>
      <c r="F20" s="72" t="s">
        <v>200</v>
      </c>
      <c r="G20" s="165">
        <v>244</v>
      </c>
      <c r="H20" s="164"/>
      <c r="I20" s="164"/>
      <c r="J20" s="100">
        <v>139.6</v>
      </c>
    </row>
    <row r="21" spans="1:10" s="66" customFormat="1" ht="18" x14ac:dyDescent="0.25">
      <c r="A21" s="73"/>
      <c r="B21" s="163" t="s">
        <v>131</v>
      </c>
      <c r="C21" s="206">
        <v>801</v>
      </c>
      <c r="D21" s="71" t="s">
        <v>135</v>
      </c>
      <c r="E21" s="71" t="s">
        <v>138</v>
      </c>
      <c r="F21" s="72" t="s">
        <v>200</v>
      </c>
      <c r="G21" s="165">
        <v>851</v>
      </c>
      <c r="H21" s="164"/>
      <c r="I21" s="164"/>
      <c r="J21" s="172">
        <v>35</v>
      </c>
    </row>
    <row r="22" spans="1:10" s="66" customFormat="1" ht="18" x14ac:dyDescent="0.25">
      <c r="A22" s="73"/>
      <c r="B22" s="163" t="s">
        <v>192</v>
      </c>
      <c r="C22" s="206">
        <v>801</v>
      </c>
      <c r="D22" s="71" t="s">
        <v>135</v>
      </c>
      <c r="E22" s="71" t="s">
        <v>138</v>
      </c>
      <c r="F22" s="72" t="s">
        <v>200</v>
      </c>
      <c r="G22" s="165">
        <v>852</v>
      </c>
      <c r="H22" s="164"/>
      <c r="I22" s="164"/>
      <c r="J22" s="172">
        <v>10</v>
      </c>
    </row>
    <row r="23" spans="1:10" s="66" customFormat="1" ht="18" hidden="1" x14ac:dyDescent="0.25">
      <c r="A23" s="73"/>
      <c r="B23" s="163" t="s">
        <v>193</v>
      </c>
      <c r="C23" s="206">
        <v>801</v>
      </c>
      <c r="D23" s="71" t="s">
        <v>135</v>
      </c>
      <c r="E23" s="71" t="s">
        <v>138</v>
      </c>
      <c r="F23" s="72" t="s">
        <v>200</v>
      </c>
      <c r="G23" s="165" t="s">
        <v>194</v>
      </c>
      <c r="H23" s="164"/>
      <c r="I23" s="164"/>
      <c r="J23" s="172"/>
    </row>
    <row r="24" spans="1:10" s="66" customFormat="1" ht="18" x14ac:dyDescent="0.25">
      <c r="A24" s="73"/>
      <c r="B24" s="136" t="s">
        <v>345</v>
      </c>
      <c r="C24" s="208">
        <v>801</v>
      </c>
      <c r="D24" s="109" t="s">
        <v>135</v>
      </c>
      <c r="E24" s="109" t="s">
        <v>146</v>
      </c>
      <c r="F24" s="104" t="s">
        <v>334</v>
      </c>
      <c r="G24" s="191" t="s">
        <v>115</v>
      </c>
      <c r="H24" s="173"/>
      <c r="I24" s="173">
        <f>I25</f>
        <v>59</v>
      </c>
      <c r="J24" s="232">
        <f>J25</f>
        <v>59</v>
      </c>
    </row>
    <row r="25" spans="1:10" s="66" customFormat="1" ht="18" x14ac:dyDescent="0.25">
      <c r="A25" s="73"/>
      <c r="B25" s="163" t="s">
        <v>335</v>
      </c>
      <c r="C25" s="206">
        <v>801</v>
      </c>
      <c r="D25" s="71" t="s">
        <v>135</v>
      </c>
      <c r="E25" s="71" t="s">
        <v>146</v>
      </c>
      <c r="F25" s="72" t="s">
        <v>342</v>
      </c>
      <c r="G25" s="165" t="s">
        <v>343</v>
      </c>
      <c r="H25" s="164"/>
      <c r="I25" s="164">
        <v>59</v>
      </c>
      <c r="J25" s="172">
        <v>59</v>
      </c>
    </row>
    <row r="26" spans="1:10" s="66" customFormat="1" ht="18" x14ac:dyDescent="0.25">
      <c r="A26" s="109" t="s">
        <v>153</v>
      </c>
      <c r="B26" s="131" t="s">
        <v>45</v>
      </c>
      <c r="C26" s="207">
        <v>801</v>
      </c>
      <c r="D26" s="109" t="s">
        <v>135</v>
      </c>
      <c r="E26" s="109" t="s">
        <v>140</v>
      </c>
      <c r="F26" s="109"/>
      <c r="G26" s="132"/>
      <c r="H26" s="113">
        <f>H27</f>
        <v>0</v>
      </c>
      <c r="I26" s="113">
        <f>I27+I33</f>
        <v>294.39999999999998</v>
      </c>
      <c r="J26" s="113">
        <f>J27+J33</f>
        <v>969</v>
      </c>
    </row>
    <row r="27" spans="1:10" s="66" customFormat="1" ht="31.5" x14ac:dyDescent="0.25">
      <c r="A27" s="73"/>
      <c r="B27" s="128" t="s">
        <v>175</v>
      </c>
      <c r="C27" s="72" t="s">
        <v>76</v>
      </c>
      <c r="D27" s="72" t="s">
        <v>135</v>
      </c>
      <c r="E27" s="72" t="s">
        <v>140</v>
      </c>
      <c r="F27" s="72" t="s">
        <v>196</v>
      </c>
      <c r="G27" s="165"/>
      <c r="H27" s="164">
        <f>H28+H31</f>
        <v>0</v>
      </c>
      <c r="I27" s="164">
        <f>I28</f>
        <v>0</v>
      </c>
      <c r="J27" s="164">
        <f>J28</f>
        <v>674.6</v>
      </c>
    </row>
    <row r="28" spans="1:10" s="66" customFormat="1" ht="31.5" x14ac:dyDescent="0.25">
      <c r="A28" s="73"/>
      <c r="B28" s="163" t="s">
        <v>197</v>
      </c>
      <c r="C28" s="206">
        <v>801</v>
      </c>
      <c r="D28" s="72" t="s">
        <v>135</v>
      </c>
      <c r="E28" s="72" t="s">
        <v>140</v>
      </c>
      <c r="F28" s="72" t="s">
        <v>198</v>
      </c>
      <c r="G28" s="165"/>
      <c r="H28" s="164">
        <f>H29+H30</f>
        <v>0</v>
      </c>
      <c r="I28" s="164">
        <f>I29+I30</f>
        <v>0</v>
      </c>
      <c r="J28" s="164">
        <f>J29+J30</f>
        <v>674.6</v>
      </c>
    </row>
    <row r="29" spans="1:10" s="66" customFormat="1" ht="18" x14ac:dyDescent="0.25">
      <c r="A29" s="73"/>
      <c r="B29" s="163" t="s">
        <v>235</v>
      </c>
      <c r="C29" s="206">
        <v>801</v>
      </c>
      <c r="D29" s="72" t="s">
        <v>135</v>
      </c>
      <c r="E29" s="72" t="s">
        <v>140</v>
      </c>
      <c r="F29" s="72" t="s">
        <v>198</v>
      </c>
      <c r="G29" s="165" t="s">
        <v>137</v>
      </c>
      <c r="H29" s="164"/>
      <c r="I29" s="164"/>
      <c r="J29" s="98">
        <v>518.1</v>
      </c>
    </row>
    <row r="30" spans="1:10" s="66" customFormat="1" ht="47.25" x14ac:dyDescent="0.25">
      <c r="A30" s="73"/>
      <c r="B30" s="163" t="s">
        <v>236</v>
      </c>
      <c r="C30" s="206">
        <v>801</v>
      </c>
      <c r="D30" s="72" t="s">
        <v>135</v>
      </c>
      <c r="E30" s="72" t="s">
        <v>140</v>
      </c>
      <c r="F30" s="72" t="s">
        <v>198</v>
      </c>
      <c r="G30" s="165" t="s">
        <v>212</v>
      </c>
      <c r="H30" s="164"/>
      <c r="I30" s="164"/>
      <c r="J30" s="98">
        <v>156.5</v>
      </c>
    </row>
    <row r="31" spans="1:10" s="66" customFormat="1" ht="31.5" hidden="1" x14ac:dyDescent="0.25">
      <c r="A31" s="73"/>
      <c r="B31" s="163" t="s">
        <v>199</v>
      </c>
      <c r="C31" s="206">
        <v>801</v>
      </c>
      <c r="D31" s="72" t="s">
        <v>135</v>
      </c>
      <c r="E31" s="72" t="s">
        <v>140</v>
      </c>
      <c r="F31" s="72" t="s">
        <v>200</v>
      </c>
      <c r="G31" s="165"/>
      <c r="H31" s="164">
        <f>H32</f>
        <v>0</v>
      </c>
      <c r="I31" s="164"/>
      <c r="J31" s="164"/>
    </row>
    <row r="32" spans="1:10" s="66" customFormat="1" ht="31.5" hidden="1" x14ac:dyDescent="0.25">
      <c r="A32" s="73"/>
      <c r="B32" s="226" t="s">
        <v>306</v>
      </c>
      <c r="C32" s="206">
        <v>801</v>
      </c>
      <c r="D32" s="72" t="s">
        <v>135</v>
      </c>
      <c r="E32" s="72" t="s">
        <v>140</v>
      </c>
      <c r="F32" s="72" t="s">
        <v>200</v>
      </c>
      <c r="G32" s="165">
        <v>244</v>
      </c>
      <c r="H32" s="164"/>
      <c r="I32" s="164"/>
      <c r="J32" s="98"/>
    </row>
    <row r="33" spans="1:10" s="66" customFormat="1" ht="31.5" x14ac:dyDescent="0.25">
      <c r="A33" s="73"/>
      <c r="B33" s="248" t="s">
        <v>197</v>
      </c>
      <c r="C33" s="208">
        <v>801</v>
      </c>
      <c r="D33" s="104" t="s">
        <v>135</v>
      </c>
      <c r="E33" s="104" t="s">
        <v>140</v>
      </c>
      <c r="F33" s="104" t="s">
        <v>412</v>
      </c>
      <c r="G33" s="191"/>
      <c r="H33" s="173">
        <f>H34+H36</f>
        <v>225.9</v>
      </c>
      <c r="I33" s="173">
        <f>I34+I35</f>
        <v>294.39999999999998</v>
      </c>
      <c r="J33" s="103">
        <f>J34+J35</f>
        <v>294.39999999999998</v>
      </c>
    </row>
    <row r="34" spans="1:10" s="66" customFormat="1" ht="31.5" x14ac:dyDescent="0.25">
      <c r="A34" s="73"/>
      <c r="B34" s="226" t="s">
        <v>411</v>
      </c>
      <c r="C34" s="206">
        <v>801</v>
      </c>
      <c r="D34" s="247" t="s">
        <v>135</v>
      </c>
      <c r="E34" s="72" t="s">
        <v>140</v>
      </c>
      <c r="F34" s="72" t="s">
        <v>412</v>
      </c>
      <c r="G34" s="165" t="s">
        <v>137</v>
      </c>
      <c r="H34" s="164">
        <v>225.9</v>
      </c>
      <c r="I34" s="164">
        <v>225.9</v>
      </c>
      <c r="J34" s="98">
        <v>225.9</v>
      </c>
    </row>
    <row r="35" spans="1:10" s="66" customFormat="1" ht="32.25" customHeight="1" x14ac:dyDescent="0.25">
      <c r="A35" s="73"/>
      <c r="B35" s="226" t="s">
        <v>413</v>
      </c>
      <c r="C35" s="206">
        <v>801</v>
      </c>
      <c r="D35" s="72" t="s">
        <v>135</v>
      </c>
      <c r="E35" s="72" t="s">
        <v>140</v>
      </c>
      <c r="F35" s="72" t="s">
        <v>412</v>
      </c>
      <c r="G35" s="165" t="s">
        <v>212</v>
      </c>
      <c r="H35" s="164">
        <v>68.5</v>
      </c>
      <c r="I35" s="164">
        <v>68.5</v>
      </c>
      <c r="J35" s="98">
        <v>68.5</v>
      </c>
    </row>
    <row r="36" spans="1:10" s="66" customFormat="1" ht="18" x14ac:dyDescent="0.25">
      <c r="A36" s="109" t="s">
        <v>154</v>
      </c>
      <c r="B36" s="136" t="s">
        <v>267</v>
      </c>
      <c r="C36" s="208">
        <v>801</v>
      </c>
      <c r="D36" s="109" t="s">
        <v>136</v>
      </c>
      <c r="E36" s="109"/>
      <c r="F36" s="109"/>
      <c r="G36" s="191"/>
      <c r="H36" s="113">
        <f t="shared" ref="H36:J37" si="0">H37</f>
        <v>0</v>
      </c>
      <c r="I36" s="113">
        <f t="shared" si="0"/>
        <v>56.9</v>
      </c>
      <c r="J36" s="113">
        <f t="shared" si="0"/>
        <v>122.69999999999999</v>
      </c>
    </row>
    <row r="37" spans="1:10" s="66" customFormat="1" ht="18" x14ac:dyDescent="0.25">
      <c r="A37" s="109" t="s">
        <v>156</v>
      </c>
      <c r="B37" s="136" t="s">
        <v>284</v>
      </c>
      <c r="C37" s="208">
        <v>801</v>
      </c>
      <c r="D37" s="109" t="s">
        <v>136</v>
      </c>
      <c r="E37" s="109" t="s">
        <v>141</v>
      </c>
      <c r="F37" s="109"/>
      <c r="G37" s="191"/>
      <c r="H37" s="113">
        <f t="shared" si="0"/>
        <v>0</v>
      </c>
      <c r="I37" s="113">
        <f t="shared" si="0"/>
        <v>56.9</v>
      </c>
      <c r="J37" s="113">
        <f t="shared" si="0"/>
        <v>122.69999999999999</v>
      </c>
    </row>
    <row r="38" spans="1:10" s="66" customFormat="1" ht="31.5" x14ac:dyDescent="0.25">
      <c r="A38" s="71"/>
      <c r="B38" s="163" t="s">
        <v>278</v>
      </c>
      <c r="C38" s="206">
        <v>801</v>
      </c>
      <c r="D38" s="72" t="s">
        <v>136</v>
      </c>
      <c r="E38" s="72" t="s">
        <v>141</v>
      </c>
      <c r="F38" s="72" t="s">
        <v>268</v>
      </c>
      <c r="G38" s="165"/>
      <c r="H38" s="100">
        <f>H39+H40</f>
        <v>0</v>
      </c>
      <c r="I38" s="100">
        <f>I39+I40</f>
        <v>56.9</v>
      </c>
      <c r="J38" s="100">
        <f>J39+J40</f>
        <v>122.69999999999999</v>
      </c>
    </row>
    <row r="39" spans="1:10" s="66" customFormat="1" ht="18" x14ac:dyDescent="0.25">
      <c r="A39" s="73"/>
      <c r="B39" s="163" t="s">
        <v>235</v>
      </c>
      <c r="C39" s="206">
        <v>801</v>
      </c>
      <c r="D39" s="72" t="s">
        <v>136</v>
      </c>
      <c r="E39" s="72" t="s">
        <v>141</v>
      </c>
      <c r="F39" s="72" t="s">
        <v>268</v>
      </c>
      <c r="G39" s="165" t="s">
        <v>137</v>
      </c>
      <c r="H39" s="164"/>
      <c r="I39" s="164">
        <v>43.3</v>
      </c>
      <c r="J39" s="100">
        <v>93.8</v>
      </c>
    </row>
    <row r="40" spans="1:10" s="66" customFormat="1" ht="47.25" x14ac:dyDescent="0.25">
      <c r="A40" s="73"/>
      <c r="B40" s="163" t="s">
        <v>236</v>
      </c>
      <c r="C40" s="206">
        <v>801</v>
      </c>
      <c r="D40" s="72" t="s">
        <v>136</v>
      </c>
      <c r="E40" s="72" t="s">
        <v>141</v>
      </c>
      <c r="F40" s="72" t="s">
        <v>268</v>
      </c>
      <c r="G40" s="165" t="s">
        <v>212</v>
      </c>
      <c r="H40" s="164"/>
      <c r="I40" s="164">
        <v>13.6</v>
      </c>
      <c r="J40" s="100">
        <v>28.9</v>
      </c>
    </row>
    <row r="41" spans="1:10" s="66" customFormat="1" ht="18" x14ac:dyDescent="0.25">
      <c r="A41" s="109" t="s">
        <v>158</v>
      </c>
      <c r="B41" s="131" t="s">
        <v>155</v>
      </c>
      <c r="C41" s="207">
        <v>801</v>
      </c>
      <c r="D41" s="109" t="s">
        <v>141</v>
      </c>
      <c r="E41" s="109"/>
      <c r="F41" s="109"/>
      <c r="G41" s="132"/>
      <c r="H41" s="113">
        <f>H45+H51</f>
        <v>0</v>
      </c>
      <c r="I41" s="113">
        <f>I45+I51+I42+I47</f>
        <v>207</v>
      </c>
      <c r="J41" s="113">
        <f>J45+J51+J47+J42</f>
        <v>242</v>
      </c>
    </row>
    <row r="42" spans="1:10" s="66" customFormat="1" ht="36" customHeight="1" x14ac:dyDescent="0.25">
      <c r="A42" s="109"/>
      <c r="B42" s="131" t="s">
        <v>60</v>
      </c>
      <c r="C42" s="207">
        <v>801</v>
      </c>
      <c r="D42" s="109" t="s">
        <v>141</v>
      </c>
      <c r="E42" s="104" t="s">
        <v>142</v>
      </c>
      <c r="F42" s="104" t="s">
        <v>417</v>
      </c>
      <c r="G42" s="132"/>
      <c r="H42" s="113"/>
      <c r="I42" s="113">
        <f>I43</f>
        <v>15</v>
      </c>
      <c r="J42" s="113">
        <f>J43</f>
        <v>15</v>
      </c>
    </row>
    <row r="43" spans="1:10" s="66" customFormat="1" ht="18" x14ac:dyDescent="0.25">
      <c r="A43" s="109"/>
      <c r="B43" s="129" t="s">
        <v>249</v>
      </c>
      <c r="C43" s="209">
        <v>801</v>
      </c>
      <c r="D43" s="71" t="s">
        <v>141</v>
      </c>
      <c r="E43" s="71" t="s">
        <v>142</v>
      </c>
      <c r="F43" s="71" t="s">
        <v>329</v>
      </c>
      <c r="G43" s="130"/>
      <c r="H43" s="100"/>
      <c r="I43" s="100">
        <v>15</v>
      </c>
      <c r="J43" s="100">
        <v>15</v>
      </c>
    </row>
    <row r="44" spans="1:10" s="66" customFormat="1" ht="31.5" x14ac:dyDescent="0.25">
      <c r="A44" s="109"/>
      <c r="B44" s="129" t="s">
        <v>306</v>
      </c>
      <c r="C44" s="209">
        <v>801</v>
      </c>
      <c r="D44" s="72" t="s">
        <v>141</v>
      </c>
      <c r="E44" s="72" t="s">
        <v>142</v>
      </c>
      <c r="F44" s="72" t="s">
        <v>329</v>
      </c>
      <c r="G44" s="130" t="s">
        <v>147</v>
      </c>
      <c r="H44" s="100"/>
      <c r="I44" s="100">
        <v>15</v>
      </c>
      <c r="J44" s="100">
        <v>15</v>
      </c>
    </row>
    <row r="45" spans="1:10" s="66" customFormat="1" ht="22.5" customHeight="1" x14ac:dyDescent="0.25">
      <c r="A45" s="109" t="s">
        <v>159</v>
      </c>
      <c r="B45" s="80" t="s">
        <v>410</v>
      </c>
      <c r="C45" s="102">
        <v>801</v>
      </c>
      <c r="D45" s="104" t="s">
        <v>141</v>
      </c>
      <c r="E45" s="104" t="s">
        <v>330</v>
      </c>
      <c r="F45" s="104"/>
      <c r="G45" s="104"/>
      <c r="H45" s="113">
        <f t="shared" ref="H45:J45" si="1">H46</f>
        <v>0</v>
      </c>
      <c r="I45" s="113">
        <f t="shared" si="1"/>
        <v>0</v>
      </c>
      <c r="J45" s="113">
        <f t="shared" si="1"/>
        <v>20</v>
      </c>
    </row>
    <row r="46" spans="1:10" s="67" customFormat="1" ht="21" customHeight="1" x14ac:dyDescent="0.25">
      <c r="A46" s="71"/>
      <c r="B46" s="166" t="s">
        <v>422</v>
      </c>
      <c r="C46" s="75">
        <v>801</v>
      </c>
      <c r="D46" s="72" t="s">
        <v>141</v>
      </c>
      <c r="E46" s="72" t="s">
        <v>330</v>
      </c>
      <c r="F46" s="72" t="s">
        <v>329</v>
      </c>
      <c r="G46" s="72"/>
      <c r="H46" s="116">
        <f>H48</f>
        <v>0</v>
      </c>
      <c r="I46" s="116">
        <f>I48</f>
        <v>0</v>
      </c>
      <c r="J46" s="116">
        <f>J48</f>
        <v>20</v>
      </c>
    </row>
    <row r="47" spans="1:10" s="67" customFormat="1" ht="21" customHeight="1" x14ac:dyDescent="0.25">
      <c r="A47" s="71"/>
      <c r="B47" s="166" t="s">
        <v>422</v>
      </c>
      <c r="C47" s="75">
        <v>801</v>
      </c>
      <c r="D47" s="72" t="s">
        <v>141</v>
      </c>
      <c r="E47" s="72" t="s">
        <v>330</v>
      </c>
      <c r="F47" s="72" t="s">
        <v>419</v>
      </c>
      <c r="G47" s="72"/>
      <c r="H47" s="116"/>
      <c r="I47" s="116">
        <f>I50</f>
        <v>192</v>
      </c>
      <c r="J47" s="116">
        <f>J50</f>
        <v>192</v>
      </c>
    </row>
    <row r="48" spans="1:10" s="67" customFormat="1" ht="33.75" customHeight="1" x14ac:dyDescent="0.25">
      <c r="A48" s="71"/>
      <c r="B48" s="226" t="s">
        <v>306</v>
      </c>
      <c r="C48" s="206">
        <v>801</v>
      </c>
      <c r="D48" s="72" t="s">
        <v>141</v>
      </c>
      <c r="E48" s="72" t="s">
        <v>330</v>
      </c>
      <c r="F48" s="72" t="s">
        <v>329</v>
      </c>
      <c r="G48" s="72" t="s">
        <v>147</v>
      </c>
      <c r="H48" s="116"/>
      <c r="I48" s="116"/>
      <c r="J48" s="116">
        <v>20</v>
      </c>
    </row>
    <row r="49" spans="1:10" s="67" customFormat="1" ht="18" customHeight="1" x14ac:dyDescent="0.25">
      <c r="A49" s="71"/>
      <c r="B49" s="226" t="s">
        <v>422</v>
      </c>
      <c r="C49" s="206">
        <v>801</v>
      </c>
      <c r="D49" s="72" t="s">
        <v>141</v>
      </c>
      <c r="E49" s="72" t="s">
        <v>330</v>
      </c>
      <c r="F49" s="72" t="s">
        <v>419</v>
      </c>
      <c r="G49" s="72"/>
      <c r="H49" s="116"/>
      <c r="I49" s="116">
        <f>I50</f>
        <v>192</v>
      </c>
      <c r="J49" s="116">
        <f>J50</f>
        <v>192</v>
      </c>
    </row>
    <row r="50" spans="1:10" s="67" customFormat="1" ht="31.5" customHeight="1" x14ac:dyDescent="0.25">
      <c r="A50" s="71"/>
      <c r="B50" s="226" t="s">
        <v>418</v>
      </c>
      <c r="C50" s="206">
        <v>801</v>
      </c>
      <c r="D50" s="72" t="s">
        <v>141</v>
      </c>
      <c r="E50" s="72" t="s">
        <v>330</v>
      </c>
      <c r="F50" s="72" t="s">
        <v>419</v>
      </c>
      <c r="G50" s="72" t="s">
        <v>147</v>
      </c>
      <c r="H50" s="116"/>
      <c r="I50" s="116">
        <v>192</v>
      </c>
      <c r="J50" s="116">
        <v>192</v>
      </c>
    </row>
    <row r="51" spans="1:10" s="66" customFormat="1" ht="31.5" x14ac:dyDescent="0.25">
      <c r="A51" s="109" t="s">
        <v>269</v>
      </c>
      <c r="B51" s="131" t="s">
        <v>157</v>
      </c>
      <c r="C51" s="207">
        <v>801</v>
      </c>
      <c r="D51" s="104" t="s">
        <v>141</v>
      </c>
      <c r="E51" s="104" t="s">
        <v>143</v>
      </c>
      <c r="F51" s="104"/>
      <c r="G51" s="132"/>
      <c r="H51" s="111">
        <f>H52</f>
        <v>0</v>
      </c>
      <c r="I51" s="111"/>
      <c r="J51" s="111">
        <f>J52</f>
        <v>15</v>
      </c>
    </row>
    <row r="52" spans="1:10" s="67" customFormat="1" ht="18" x14ac:dyDescent="0.25">
      <c r="A52" s="71"/>
      <c r="B52" s="166" t="s">
        <v>249</v>
      </c>
      <c r="C52" s="75">
        <v>801</v>
      </c>
      <c r="D52" s="72" t="s">
        <v>141</v>
      </c>
      <c r="E52" s="72" t="s">
        <v>143</v>
      </c>
      <c r="F52" s="72" t="s">
        <v>213</v>
      </c>
      <c r="G52" s="130"/>
      <c r="H52" s="116">
        <f>H53</f>
        <v>0</v>
      </c>
      <c r="I52" s="116"/>
      <c r="J52" s="116">
        <f>J53</f>
        <v>15</v>
      </c>
    </row>
    <row r="53" spans="1:10" s="67" customFormat="1" ht="31.5" x14ac:dyDescent="0.25">
      <c r="A53" s="71"/>
      <c r="B53" s="226" t="s">
        <v>306</v>
      </c>
      <c r="C53" s="206">
        <v>801</v>
      </c>
      <c r="D53" s="72" t="s">
        <v>141</v>
      </c>
      <c r="E53" s="72" t="s">
        <v>143</v>
      </c>
      <c r="F53" s="72" t="s">
        <v>213</v>
      </c>
      <c r="G53" s="130" t="s">
        <v>147</v>
      </c>
      <c r="H53" s="164"/>
      <c r="I53" s="164"/>
      <c r="J53" s="116">
        <v>15</v>
      </c>
    </row>
    <row r="54" spans="1:10" s="66" customFormat="1" ht="18" x14ac:dyDescent="0.25">
      <c r="A54" s="109" t="s">
        <v>160</v>
      </c>
      <c r="B54" s="131" t="s">
        <v>132</v>
      </c>
      <c r="C54" s="207">
        <v>801</v>
      </c>
      <c r="D54" s="104" t="s">
        <v>138</v>
      </c>
      <c r="E54" s="104"/>
      <c r="F54" s="104"/>
      <c r="G54" s="132"/>
      <c r="H54" s="113">
        <f>H55+H58</f>
        <v>0</v>
      </c>
      <c r="I54" s="113">
        <f>I58+I55</f>
        <v>200</v>
      </c>
      <c r="J54" s="113">
        <f>J58+J55</f>
        <v>372</v>
      </c>
    </row>
    <row r="55" spans="1:10" s="66" customFormat="1" ht="18" x14ac:dyDescent="0.25">
      <c r="A55" s="109" t="s">
        <v>161</v>
      </c>
      <c r="B55" s="136" t="s">
        <v>266</v>
      </c>
      <c r="C55" s="208">
        <v>801</v>
      </c>
      <c r="D55" s="109" t="s">
        <v>138</v>
      </c>
      <c r="E55" s="109" t="s">
        <v>142</v>
      </c>
      <c r="F55" s="109"/>
      <c r="G55" s="132"/>
      <c r="H55" s="113">
        <f t="shared" ref="H55:J56" si="2">H56</f>
        <v>0</v>
      </c>
      <c r="I55" s="113">
        <f t="shared" si="2"/>
        <v>100</v>
      </c>
      <c r="J55" s="113">
        <f t="shared" si="2"/>
        <v>100</v>
      </c>
    </row>
    <row r="56" spans="1:10" s="66" customFormat="1" ht="18" x14ac:dyDescent="0.25">
      <c r="A56" s="71"/>
      <c r="B56" s="170" t="s">
        <v>277</v>
      </c>
      <c r="C56" s="72" t="s">
        <v>76</v>
      </c>
      <c r="D56" s="72" t="s">
        <v>138</v>
      </c>
      <c r="E56" s="72" t="s">
        <v>142</v>
      </c>
      <c r="F56" s="72" t="s">
        <v>421</v>
      </c>
      <c r="G56" s="165"/>
      <c r="H56" s="116">
        <f t="shared" si="2"/>
        <v>0</v>
      </c>
      <c r="I56" s="116">
        <f t="shared" si="2"/>
        <v>100</v>
      </c>
      <c r="J56" s="116">
        <f t="shared" si="2"/>
        <v>100</v>
      </c>
    </row>
    <row r="57" spans="1:10" s="66" customFormat="1" ht="31.5" x14ac:dyDescent="0.25">
      <c r="A57" s="71"/>
      <c r="B57" s="226" t="s">
        <v>306</v>
      </c>
      <c r="C57" s="206">
        <v>801</v>
      </c>
      <c r="D57" s="72" t="s">
        <v>138</v>
      </c>
      <c r="E57" s="72" t="s">
        <v>142</v>
      </c>
      <c r="F57" s="72" t="s">
        <v>421</v>
      </c>
      <c r="G57" s="165" t="s">
        <v>147</v>
      </c>
      <c r="H57" s="116"/>
      <c r="I57" s="116">
        <v>100</v>
      </c>
      <c r="J57" s="116">
        <v>100</v>
      </c>
    </row>
    <row r="58" spans="1:10" s="66" customFormat="1" ht="18" x14ac:dyDescent="0.25">
      <c r="A58" s="109" t="s">
        <v>161</v>
      </c>
      <c r="B58" s="136" t="s">
        <v>210</v>
      </c>
      <c r="C58" s="208">
        <v>801</v>
      </c>
      <c r="D58" s="109" t="s">
        <v>138</v>
      </c>
      <c r="E58" s="109" t="s">
        <v>211</v>
      </c>
      <c r="F58" s="109"/>
      <c r="G58" s="132"/>
      <c r="H58" s="113">
        <f>H59</f>
        <v>0</v>
      </c>
      <c r="I58" s="113">
        <f>I59</f>
        <v>100</v>
      </c>
      <c r="J58" s="113">
        <f>J59</f>
        <v>272</v>
      </c>
    </row>
    <row r="59" spans="1:10" s="67" customFormat="1" ht="31.5" x14ac:dyDescent="0.25">
      <c r="A59" s="71"/>
      <c r="B59" s="170" t="s">
        <v>250</v>
      </c>
      <c r="C59" s="72" t="s">
        <v>76</v>
      </c>
      <c r="D59" s="72" t="s">
        <v>138</v>
      </c>
      <c r="E59" s="72" t="s">
        <v>211</v>
      </c>
      <c r="F59" s="72" t="s">
        <v>201</v>
      </c>
      <c r="G59" s="165"/>
      <c r="H59" s="116">
        <f>H60+H61</f>
        <v>0</v>
      </c>
      <c r="I59" s="116">
        <f>I60</f>
        <v>100</v>
      </c>
      <c r="J59" s="116">
        <f>J60</f>
        <v>272</v>
      </c>
    </row>
    <row r="60" spans="1:10" s="67" customFormat="1" ht="31.5" x14ac:dyDescent="0.25">
      <c r="A60" s="71"/>
      <c r="B60" s="226" t="s">
        <v>306</v>
      </c>
      <c r="C60" s="206">
        <v>801</v>
      </c>
      <c r="D60" s="72" t="s">
        <v>138</v>
      </c>
      <c r="E60" s="72" t="s">
        <v>211</v>
      </c>
      <c r="F60" s="72" t="s">
        <v>201</v>
      </c>
      <c r="G60" s="165" t="s">
        <v>147</v>
      </c>
      <c r="H60" s="116"/>
      <c r="I60" s="116">
        <v>100</v>
      </c>
      <c r="J60" s="116">
        <v>272</v>
      </c>
    </row>
    <row r="61" spans="1:10" s="67" customFormat="1" ht="18" hidden="1" x14ac:dyDescent="0.25">
      <c r="A61" s="71"/>
      <c r="B61" s="163" t="s">
        <v>165</v>
      </c>
      <c r="C61" s="206">
        <v>801</v>
      </c>
      <c r="D61" s="72" t="s">
        <v>138</v>
      </c>
      <c r="E61" s="72" t="s">
        <v>211</v>
      </c>
      <c r="F61" s="72" t="s">
        <v>201</v>
      </c>
      <c r="G61" s="165" t="s">
        <v>148</v>
      </c>
      <c r="H61" s="116"/>
      <c r="I61" s="116"/>
      <c r="J61" s="116"/>
    </row>
    <row r="62" spans="1:10" s="66" customFormat="1" ht="18" x14ac:dyDescent="0.25">
      <c r="A62" s="109" t="s">
        <v>163</v>
      </c>
      <c r="B62" s="126" t="s">
        <v>133</v>
      </c>
      <c r="C62" s="104" t="s">
        <v>76</v>
      </c>
      <c r="D62" s="109" t="s">
        <v>144</v>
      </c>
      <c r="E62" s="109"/>
      <c r="F62" s="109"/>
      <c r="G62" s="104"/>
      <c r="H62" s="111">
        <f>H63+H67+H72</f>
        <v>0</v>
      </c>
      <c r="I62" s="111">
        <f>I63+I67+I72</f>
        <v>0</v>
      </c>
      <c r="J62" s="111">
        <f>J63+J67+J72</f>
        <v>150</v>
      </c>
    </row>
    <row r="63" spans="1:10" s="66" customFormat="1" ht="18" hidden="1" x14ac:dyDescent="0.25">
      <c r="A63" s="109" t="s">
        <v>166</v>
      </c>
      <c r="B63" s="126" t="s">
        <v>190</v>
      </c>
      <c r="C63" s="104" t="s">
        <v>76</v>
      </c>
      <c r="D63" s="109" t="s">
        <v>144</v>
      </c>
      <c r="E63" s="109" t="s">
        <v>135</v>
      </c>
      <c r="F63" s="109"/>
      <c r="G63" s="104"/>
      <c r="H63" s="111">
        <f>H64</f>
        <v>0</v>
      </c>
      <c r="I63" s="111"/>
      <c r="J63" s="111"/>
    </row>
    <row r="64" spans="1:10" s="67" customFormat="1" ht="33.75" hidden="1" customHeight="1" x14ac:dyDescent="0.25">
      <c r="A64" s="71"/>
      <c r="B64" s="170" t="s">
        <v>250</v>
      </c>
      <c r="C64" s="72" t="s">
        <v>76</v>
      </c>
      <c r="D64" s="72" t="s">
        <v>144</v>
      </c>
      <c r="E64" s="72" t="s">
        <v>135</v>
      </c>
      <c r="F64" s="72" t="s">
        <v>201</v>
      </c>
      <c r="G64" s="72"/>
      <c r="H64" s="116">
        <f>H65+H66</f>
        <v>0</v>
      </c>
      <c r="I64" s="116"/>
      <c r="J64" s="116"/>
    </row>
    <row r="65" spans="1:10" s="67" customFormat="1" ht="31.5" hidden="1" x14ac:dyDescent="0.25">
      <c r="A65" s="71"/>
      <c r="B65" s="226" t="s">
        <v>306</v>
      </c>
      <c r="C65" s="206">
        <v>801</v>
      </c>
      <c r="D65" s="72" t="s">
        <v>144</v>
      </c>
      <c r="E65" s="72" t="s">
        <v>135</v>
      </c>
      <c r="F65" s="72" t="s">
        <v>201</v>
      </c>
      <c r="G65" s="72" t="s">
        <v>147</v>
      </c>
      <c r="H65" s="116"/>
      <c r="I65" s="116"/>
      <c r="J65" s="116"/>
    </row>
    <row r="66" spans="1:10" s="67" customFormat="1" ht="18" hidden="1" x14ac:dyDescent="0.25">
      <c r="A66" s="71"/>
      <c r="B66" s="163" t="s">
        <v>131</v>
      </c>
      <c r="C66" s="206">
        <v>801</v>
      </c>
      <c r="D66" s="71" t="s">
        <v>144</v>
      </c>
      <c r="E66" s="71" t="s">
        <v>135</v>
      </c>
      <c r="F66" s="71" t="s">
        <v>201</v>
      </c>
      <c r="G66" s="72" t="s">
        <v>191</v>
      </c>
      <c r="H66" s="114"/>
      <c r="I66" s="114"/>
      <c r="J66" s="116"/>
    </row>
    <row r="67" spans="1:10" s="66" customFormat="1" ht="18" hidden="1" x14ac:dyDescent="0.25">
      <c r="A67" s="109" t="s">
        <v>271</v>
      </c>
      <c r="B67" s="136" t="s">
        <v>264</v>
      </c>
      <c r="C67" s="208">
        <v>801</v>
      </c>
      <c r="D67" s="109" t="s">
        <v>144</v>
      </c>
      <c r="E67" s="109" t="s">
        <v>136</v>
      </c>
      <c r="F67" s="109"/>
      <c r="G67" s="104"/>
      <c r="H67" s="115">
        <f>H68+H70</f>
        <v>0</v>
      </c>
      <c r="I67" s="115"/>
      <c r="J67" s="111"/>
    </row>
    <row r="68" spans="1:10" s="67" customFormat="1" ht="31.5" hidden="1" x14ac:dyDescent="0.25">
      <c r="A68" s="71"/>
      <c r="B68" s="163" t="s">
        <v>250</v>
      </c>
      <c r="C68" s="206">
        <v>801</v>
      </c>
      <c r="D68" s="72" t="s">
        <v>144</v>
      </c>
      <c r="E68" s="72" t="s">
        <v>136</v>
      </c>
      <c r="F68" s="72" t="s">
        <v>201</v>
      </c>
      <c r="G68" s="72"/>
      <c r="H68" s="116">
        <f>H69</f>
        <v>0</v>
      </c>
      <c r="I68" s="116"/>
      <c r="J68" s="116"/>
    </row>
    <row r="69" spans="1:10" s="67" customFormat="1" ht="31.5" hidden="1" x14ac:dyDescent="0.25">
      <c r="A69" s="71"/>
      <c r="B69" s="226" t="s">
        <v>306</v>
      </c>
      <c r="C69" s="206">
        <v>801</v>
      </c>
      <c r="D69" s="72" t="s">
        <v>144</v>
      </c>
      <c r="E69" s="72" t="s">
        <v>136</v>
      </c>
      <c r="F69" s="72" t="s">
        <v>272</v>
      </c>
      <c r="G69" s="72" t="s">
        <v>147</v>
      </c>
      <c r="H69" s="114"/>
      <c r="I69" s="114"/>
      <c r="J69" s="116"/>
    </row>
    <row r="70" spans="1:10" s="67" customFormat="1" ht="18" hidden="1" x14ac:dyDescent="0.25">
      <c r="A70" s="71"/>
      <c r="B70" s="163" t="s">
        <v>209</v>
      </c>
      <c r="C70" s="206">
        <v>801</v>
      </c>
      <c r="D70" s="72" t="s">
        <v>144</v>
      </c>
      <c r="E70" s="72" t="s">
        <v>136</v>
      </c>
      <c r="F70" s="72" t="s">
        <v>355</v>
      </c>
      <c r="G70" s="165"/>
      <c r="H70" s="114">
        <f>H71</f>
        <v>0</v>
      </c>
      <c r="I70" s="114"/>
      <c r="J70" s="114"/>
    </row>
    <row r="71" spans="1:10" s="67" customFormat="1" ht="31.5" hidden="1" x14ac:dyDescent="0.25">
      <c r="A71" s="71"/>
      <c r="B71" s="226" t="s">
        <v>306</v>
      </c>
      <c r="C71" s="206">
        <v>801</v>
      </c>
      <c r="D71" s="72" t="s">
        <v>144</v>
      </c>
      <c r="E71" s="72" t="s">
        <v>136</v>
      </c>
      <c r="F71" s="72" t="s">
        <v>355</v>
      </c>
      <c r="G71" s="165" t="s">
        <v>147</v>
      </c>
      <c r="H71" s="116"/>
      <c r="I71" s="116"/>
      <c r="J71" s="100"/>
    </row>
    <row r="72" spans="1:10" s="66" customFormat="1" ht="18" x14ac:dyDescent="0.25">
      <c r="A72" s="109" t="s">
        <v>270</v>
      </c>
      <c r="B72" s="126" t="s">
        <v>41</v>
      </c>
      <c r="C72" s="104" t="s">
        <v>76</v>
      </c>
      <c r="D72" s="109" t="s">
        <v>144</v>
      </c>
      <c r="E72" s="109" t="s">
        <v>141</v>
      </c>
      <c r="F72" s="109"/>
      <c r="G72" s="104"/>
      <c r="H72" s="111">
        <f t="shared" ref="H72:J73" si="3">H73</f>
        <v>0</v>
      </c>
      <c r="I72" s="111">
        <f t="shared" si="3"/>
        <v>0</v>
      </c>
      <c r="J72" s="111">
        <f t="shared" si="3"/>
        <v>150</v>
      </c>
    </row>
    <row r="73" spans="1:10" s="66" customFormat="1" ht="18" customHeight="1" x14ac:dyDescent="0.25">
      <c r="A73" s="73"/>
      <c r="B73" s="128" t="s">
        <v>251</v>
      </c>
      <c r="C73" s="72" t="s">
        <v>76</v>
      </c>
      <c r="D73" s="72" t="s">
        <v>144</v>
      </c>
      <c r="E73" s="72" t="s">
        <v>141</v>
      </c>
      <c r="F73" s="72" t="s">
        <v>214</v>
      </c>
      <c r="G73" s="165"/>
      <c r="H73" s="114">
        <f t="shared" si="3"/>
        <v>0</v>
      </c>
      <c r="I73" s="114">
        <f t="shared" si="3"/>
        <v>0</v>
      </c>
      <c r="J73" s="114">
        <f t="shared" si="3"/>
        <v>150</v>
      </c>
    </row>
    <row r="74" spans="1:10" s="66" customFormat="1" ht="31.5" x14ac:dyDescent="0.25">
      <c r="A74" s="73"/>
      <c r="B74" s="226" t="s">
        <v>306</v>
      </c>
      <c r="C74" s="206">
        <v>801</v>
      </c>
      <c r="D74" s="72" t="s">
        <v>144</v>
      </c>
      <c r="E74" s="72" t="s">
        <v>141</v>
      </c>
      <c r="F74" s="72" t="s">
        <v>214</v>
      </c>
      <c r="G74" s="165" t="s">
        <v>147</v>
      </c>
      <c r="H74" s="116"/>
      <c r="I74" s="116"/>
      <c r="J74" s="100">
        <v>150</v>
      </c>
    </row>
    <row r="75" spans="1:10" s="66" customFormat="1" ht="18" x14ac:dyDescent="0.25">
      <c r="A75" s="109" t="s">
        <v>164</v>
      </c>
      <c r="B75" s="126" t="s">
        <v>162</v>
      </c>
      <c r="C75" s="104" t="s">
        <v>76</v>
      </c>
      <c r="D75" s="109" t="s">
        <v>145</v>
      </c>
      <c r="E75" s="109"/>
      <c r="F75" s="109"/>
      <c r="G75" s="104"/>
      <c r="H75" s="111">
        <f t="shared" ref="H75:J76" si="4">H76</f>
        <v>0</v>
      </c>
      <c r="I75" s="111">
        <f t="shared" si="4"/>
        <v>46.53</v>
      </c>
      <c r="J75" s="111">
        <f t="shared" si="4"/>
        <v>2001.6</v>
      </c>
    </row>
    <row r="76" spans="1:10" s="66" customFormat="1" ht="18" x14ac:dyDescent="0.25">
      <c r="A76" s="109" t="s">
        <v>167</v>
      </c>
      <c r="B76" s="126" t="s">
        <v>40</v>
      </c>
      <c r="C76" s="104" t="s">
        <v>76</v>
      </c>
      <c r="D76" s="109" t="s">
        <v>145</v>
      </c>
      <c r="E76" s="109" t="s">
        <v>135</v>
      </c>
      <c r="F76" s="109"/>
      <c r="G76" s="104"/>
      <c r="H76" s="111">
        <f t="shared" si="4"/>
        <v>0</v>
      </c>
      <c r="I76" s="111">
        <f t="shared" si="4"/>
        <v>46.53</v>
      </c>
      <c r="J76" s="111">
        <f t="shared" si="4"/>
        <v>2001.6</v>
      </c>
    </row>
    <row r="77" spans="1:10" s="66" customFormat="1" ht="18" x14ac:dyDescent="0.25">
      <c r="A77" s="73"/>
      <c r="B77" s="128" t="s">
        <v>252</v>
      </c>
      <c r="C77" s="72" t="s">
        <v>76</v>
      </c>
      <c r="D77" s="71" t="s">
        <v>145</v>
      </c>
      <c r="E77" s="71" t="s">
        <v>135</v>
      </c>
      <c r="F77" s="71" t="s">
        <v>202</v>
      </c>
      <c r="G77" s="165"/>
      <c r="H77" s="114">
        <f>SUM(H78:H83)</f>
        <v>0</v>
      </c>
      <c r="I77" s="114">
        <f>I78+I79+I80+I81+I82+I83</f>
        <v>46.53</v>
      </c>
      <c r="J77" s="114">
        <f>J78+J79+J80+J81+J82+J83</f>
        <v>2001.6</v>
      </c>
    </row>
    <row r="78" spans="1:10" s="66" customFormat="1" ht="31.5" x14ac:dyDescent="0.25">
      <c r="A78" s="73"/>
      <c r="B78" s="159" t="s">
        <v>305</v>
      </c>
      <c r="C78" s="206">
        <v>801</v>
      </c>
      <c r="D78" s="72" t="s">
        <v>145</v>
      </c>
      <c r="E78" s="72" t="s">
        <v>135</v>
      </c>
      <c r="F78" s="72" t="s">
        <v>202</v>
      </c>
      <c r="G78" s="165" t="s">
        <v>139</v>
      </c>
      <c r="H78" s="116"/>
      <c r="I78" s="116"/>
      <c r="J78" s="100">
        <v>45</v>
      </c>
    </row>
    <row r="79" spans="1:10" s="66" customFormat="1" ht="31.5" x14ac:dyDescent="0.25">
      <c r="A79" s="73"/>
      <c r="B79" s="226" t="s">
        <v>306</v>
      </c>
      <c r="C79" s="206">
        <v>801</v>
      </c>
      <c r="D79" s="72" t="s">
        <v>145</v>
      </c>
      <c r="E79" s="72" t="s">
        <v>135</v>
      </c>
      <c r="F79" s="72" t="s">
        <v>202</v>
      </c>
      <c r="G79" s="165" t="s">
        <v>147</v>
      </c>
      <c r="H79" s="116"/>
      <c r="I79" s="238">
        <v>-243.5</v>
      </c>
      <c r="J79" s="235">
        <v>731.67</v>
      </c>
    </row>
    <row r="80" spans="1:10" s="66" customFormat="1" ht="18" x14ac:dyDescent="0.25">
      <c r="A80" s="73"/>
      <c r="B80" s="163" t="s">
        <v>131</v>
      </c>
      <c r="C80" s="206">
        <v>801</v>
      </c>
      <c r="D80" s="71" t="s">
        <v>145</v>
      </c>
      <c r="E80" s="71" t="s">
        <v>135</v>
      </c>
      <c r="F80" s="72" t="s">
        <v>202</v>
      </c>
      <c r="G80" s="165" t="s">
        <v>191</v>
      </c>
      <c r="H80" s="114"/>
      <c r="I80" s="114">
        <v>280</v>
      </c>
      <c r="J80" s="100">
        <v>530</v>
      </c>
    </row>
    <row r="81" spans="1:10" s="66" customFormat="1" ht="18" x14ac:dyDescent="0.25">
      <c r="A81" s="73"/>
      <c r="B81" s="163" t="s">
        <v>192</v>
      </c>
      <c r="C81" s="206">
        <v>801</v>
      </c>
      <c r="D81" s="71" t="s">
        <v>145</v>
      </c>
      <c r="E81" s="71" t="s">
        <v>135</v>
      </c>
      <c r="F81" s="72" t="s">
        <v>202</v>
      </c>
      <c r="G81" s="165" t="s">
        <v>203</v>
      </c>
      <c r="H81" s="114"/>
      <c r="I81" s="114"/>
      <c r="J81" s="100">
        <v>20</v>
      </c>
    </row>
    <row r="82" spans="1:10" s="66" customFormat="1" ht="18" x14ac:dyDescent="0.25">
      <c r="A82" s="73"/>
      <c r="B82" s="163" t="s">
        <v>193</v>
      </c>
      <c r="C82" s="206">
        <v>801</v>
      </c>
      <c r="D82" s="71" t="s">
        <v>145</v>
      </c>
      <c r="E82" s="71" t="s">
        <v>135</v>
      </c>
      <c r="F82" s="72" t="s">
        <v>202</v>
      </c>
      <c r="G82" s="165" t="s">
        <v>194</v>
      </c>
      <c r="H82" s="114"/>
      <c r="I82" s="114">
        <v>10</v>
      </c>
      <c r="J82" s="100">
        <v>15</v>
      </c>
    </row>
    <row r="83" spans="1:10" s="66" customFormat="1" ht="18" x14ac:dyDescent="0.25">
      <c r="A83" s="73"/>
      <c r="B83" s="163" t="s">
        <v>165</v>
      </c>
      <c r="C83" s="206">
        <v>801</v>
      </c>
      <c r="D83" s="71" t="s">
        <v>145</v>
      </c>
      <c r="E83" s="71" t="s">
        <v>135</v>
      </c>
      <c r="F83" s="72" t="s">
        <v>202</v>
      </c>
      <c r="G83" s="165" t="s">
        <v>148</v>
      </c>
      <c r="H83" s="114"/>
      <c r="I83" s="237">
        <v>0.03</v>
      </c>
      <c r="J83" s="235">
        <v>659.93</v>
      </c>
    </row>
    <row r="84" spans="1:10" s="66" customFormat="1" ht="18" x14ac:dyDescent="0.25">
      <c r="A84" s="109" t="s">
        <v>170</v>
      </c>
      <c r="B84" s="80" t="s">
        <v>134</v>
      </c>
      <c r="C84" s="102">
        <v>801</v>
      </c>
      <c r="D84" s="109" t="s">
        <v>146</v>
      </c>
      <c r="E84" s="109"/>
      <c r="F84" s="109"/>
      <c r="G84" s="104"/>
      <c r="H84" s="111">
        <f>H85</f>
        <v>0</v>
      </c>
      <c r="I84" s="111">
        <f>I85</f>
        <v>708.6</v>
      </c>
      <c r="J84" s="111">
        <f>J85</f>
        <v>2157.1999999999998</v>
      </c>
    </row>
    <row r="85" spans="1:10" s="66" customFormat="1" ht="18" x14ac:dyDescent="0.25">
      <c r="A85" s="109" t="s">
        <v>171</v>
      </c>
      <c r="B85" s="137" t="s">
        <v>59</v>
      </c>
      <c r="C85" s="191" t="s">
        <v>76</v>
      </c>
      <c r="D85" s="109" t="s">
        <v>146</v>
      </c>
      <c r="E85" s="109" t="s">
        <v>144</v>
      </c>
      <c r="F85" s="109"/>
      <c r="G85" s="104"/>
      <c r="H85" s="111">
        <f>H87</f>
        <v>0</v>
      </c>
      <c r="I85" s="111">
        <f>I86+I91</f>
        <v>708.6</v>
      </c>
      <c r="J85" s="111">
        <f>J86+J91</f>
        <v>2157.1999999999998</v>
      </c>
    </row>
    <row r="86" spans="1:10" s="66" customFormat="1" ht="19.5" customHeight="1" x14ac:dyDescent="0.25">
      <c r="A86" s="73"/>
      <c r="B86" s="128" t="s">
        <v>253</v>
      </c>
      <c r="C86" s="72" t="s">
        <v>76</v>
      </c>
      <c r="D86" s="71" t="s">
        <v>146</v>
      </c>
      <c r="E86" s="71" t="s">
        <v>144</v>
      </c>
      <c r="F86" s="72" t="s">
        <v>204</v>
      </c>
      <c r="G86" s="165"/>
      <c r="H86" s="164">
        <f>H87</f>
        <v>0</v>
      </c>
      <c r="I86" s="164">
        <f>I87</f>
        <v>-55</v>
      </c>
      <c r="J86" s="164">
        <f>J87</f>
        <v>1393.6</v>
      </c>
    </row>
    <row r="87" spans="1:10" s="66" customFormat="1" ht="32.25" customHeight="1" x14ac:dyDescent="0.25">
      <c r="A87" s="73"/>
      <c r="B87" s="128" t="s">
        <v>248</v>
      </c>
      <c r="C87" s="72" t="s">
        <v>76</v>
      </c>
      <c r="D87" s="72" t="s">
        <v>146</v>
      </c>
      <c r="E87" s="72" t="s">
        <v>144</v>
      </c>
      <c r="F87" s="72" t="s">
        <v>215</v>
      </c>
      <c r="G87" s="165"/>
      <c r="H87" s="164">
        <f>H88+H94</f>
        <v>0</v>
      </c>
      <c r="I87" s="164">
        <f>I88+I94</f>
        <v>-55</v>
      </c>
      <c r="J87" s="164">
        <f>J88+J94</f>
        <v>1393.6</v>
      </c>
    </row>
    <row r="88" spans="1:10" s="66" customFormat="1" ht="33" customHeight="1" x14ac:dyDescent="0.25">
      <c r="A88" s="73"/>
      <c r="B88" s="163" t="s">
        <v>205</v>
      </c>
      <c r="C88" s="206">
        <v>801</v>
      </c>
      <c r="D88" s="72" t="s">
        <v>146</v>
      </c>
      <c r="E88" s="72" t="s">
        <v>144</v>
      </c>
      <c r="F88" s="72" t="s">
        <v>206</v>
      </c>
      <c r="G88" s="165"/>
      <c r="H88" s="164">
        <f>H89+H90</f>
        <v>0</v>
      </c>
      <c r="I88" s="164">
        <f>I89+I90</f>
        <v>0</v>
      </c>
      <c r="J88" s="164">
        <f>J89+J90</f>
        <v>1378.6</v>
      </c>
    </row>
    <row r="89" spans="1:10" s="66" customFormat="1" ht="16.5" customHeight="1" x14ac:dyDescent="0.25">
      <c r="A89" s="73"/>
      <c r="B89" s="163" t="s">
        <v>302</v>
      </c>
      <c r="C89" s="206">
        <v>801</v>
      </c>
      <c r="D89" s="71" t="s">
        <v>146</v>
      </c>
      <c r="E89" s="71" t="s">
        <v>144</v>
      </c>
      <c r="F89" s="72" t="s">
        <v>206</v>
      </c>
      <c r="G89" s="165" t="s">
        <v>150</v>
      </c>
      <c r="H89" s="164"/>
      <c r="I89" s="164"/>
      <c r="J89" s="98">
        <v>991.1</v>
      </c>
    </row>
    <row r="90" spans="1:10" s="66" customFormat="1" ht="33.75" customHeight="1" x14ac:dyDescent="0.25">
      <c r="A90" s="73"/>
      <c r="B90" s="159" t="s">
        <v>304</v>
      </c>
      <c r="C90" s="206">
        <v>801</v>
      </c>
      <c r="D90" s="72" t="s">
        <v>146</v>
      </c>
      <c r="E90" s="72" t="s">
        <v>144</v>
      </c>
      <c r="F90" s="72" t="s">
        <v>206</v>
      </c>
      <c r="G90" s="165" t="s">
        <v>216</v>
      </c>
      <c r="H90" s="164"/>
      <c r="I90" s="164"/>
      <c r="J90" s="98">
        <v>387.5</v>
      </c>
    </row>
    <row r="91" spans="1:10" s="66" customFormat="1" ht="33.75" customHeight="1" x14ac:dyDescent="0.25">
      <c r="A91" s="73"/>
      <c r="B91" s="226" t="s">
        <v>205</v>
      </c>
      <c r="C91" s="206">
        <v>801</v>
      </c>
      <c r="D91" s="72" t="s">
        <v>146</v>
      </c>
      <c r="E91" s="72" t="s">
        <v>144</v>
      </c>
      <c r="F91" s="72" t="s">
        <v>415</v>
      </c>
      <c r="G91" s="165"/>
      <c r="H91" s="164"/>
      <c r="I91" s="164">
        <f>I92+I93</f>
        <v>763.6</v>
      </c>
      <c r="J91" s="98">
        <f>J92+J93</f>
        <v>763.6</v>
      </c>
    </row>
    <row r="92" spans="1:10" s="66" customFormat="1" ht="33.75" customHeight="1" x14ac:dyDescent="0.25">
      <c r="A92" s="73"/>
      <c r="B92" s="226" t="s">
        <v>414</v>
      </c>
      <c r="C92" s="206">
        <v>801</v>
      </c>
      <c r="D92" s="72" t="s">
        <v>146</v>
      </c>
      <c r="E92" s="72" t="s">
        <v>144</v>
      </c>
      <c r="F92" s="72" t="s">
        <v>415</v>
      </c>
      <c r="G92" s="165" t="s">
        <v>150</v>
      </c>
      <c r="H92" s="164"/>
      <c r="I92" s="164">
        <v>655.1</v>
      </c>
      <c r="J92" s="98">
        <v>655.1</v>
      </c>
    </row>
    <row r="93" spans="1:10" s="66" customFormat="1" ht="33.75" customHeight="1" x14ac:dyDescent="0.25">
      <c r="A93" s="73"/>
      <c r="B93" s="226" t="s">
        <v>416</v>
      </c>
      <c r="C93" s="206">
        <v>801</v>
      </c>
      <c r="D93" s="72" t="s">
        <v>146</v>
      </c>
      <c r="E93" s="72" t="s">
        <v>144</v>
      </c>
      <c r="F93" s="72" t="s">
        <v>415</v>
      </c>
      <c r="G93" s="165" t="s">
        <v>216</v>
      </c>
      <c r="H93" s="164"/>
      <c r="I93" s="164">
        <v>108.5</v>
      </c>
      <c r="J93" s="98">
        <v>108.5</v>
      </c>
    </row>
    <row r="94" spans="1:10" s="66" customFormat="1" ht="17.25" customHeight="1" x14ac:dyDescent="0.25">
      <c r="A94" s="73"/>
      <c r="B94" s="163" t="s">
        <v>207</v>
      </c>
      <c r="C94" s="206">
        <v>801</v>
      </c>
      <c r="D94" s="72" t="s">
        <v>146</v>
      </c>
      <c r="E94" s="72" t="s">
        <v>144</v>
      </c>
      <c r="F94" s="72" t="s">
        <v>208</v>
      </c>
      <c r="G94" s="165"/>
      <c r="H94" s="164">
        <f>SUM(H95:H97)</f>
        <v>0</v>
      </c>
      <c r="I94" s="164">
        <f>I97</f>
        <v>-55</v>
      </c>
      <c r="J94" s="164">
        <f>J95+J96+J97</f>
        <v>15</v>
      </c>
    </row>
    <row r="95" spans="1:10" s="66" customFormat="1" ht="34.5" hidden="1" customHeight="1" x14ac:dyDescent="0.25">
      <c r="A95" s="73"/>
      <c r="B95" s="163" t="s">
        <v>303</v>
      </c>
      <c r="C95" s="206">
        <v>801</v>
      </c>
      <c r="D95" s="72" t="s">
        <v>146</v>
      </c>
      <c r="E95" s="72" t="s">
        <v>144</v>
      </c>
      <c r="F95" s="72" t="s">
        <v>208</v>
      </c>
      <c r="G95" s="165" t="s">
        <v>275</v>
      </c>
      <c r="H95" s="164"/>
      <c r="I95" s="164"/>
      <c r="J95" s="164"/>
    </row>
    <row r="96" spans="1:10" s="66" customFormat="1" ht="35.25" hidden="1" customHeight="1" x14ac:dyDescent="0.25">
      <c r="A96" s="73"/>
      <c r="B96" s="159" t="s">
        <v>305</v>
      </c>
      <c r="C96" s="206">
        <v>801</v>
      </c>
      <c r="D96" s="72" t="s">
        <v>146</v>
      </c>
      <c r="E96" s="72" t="s">
        <v>144</v>
      </c>
      <c r="F96" s="72" t="s">
        <v>208</v>
      </c>
      <c r="G96" s="165" t="s">
        <v>139</v>
      </c>
      <c r="H96" s="164"/>
      <c r="I96" s="164"/>
      <c r="J96" s="164"/>
    </row>
    <row r="97" spans="1:10" s="66" customFormat="1" ht="32.25" customHeight="1" x14ac:dyDescent="0.25">
      <c r="A97" s="73"/>
      <c r="B97" s="226" t="s">
        <v>306</v>
      </c>
      <c r="C97" s="206">
        <v>801</v>
      </c>
      <c r="D97" s="72" t="s">
        <v>146</v>
      </c>
      <c r="E97" s="72" t="s">
        <v>144</v>
      </c>
      <c r="F97" s="72" t="s">
        <v>208</v>
      </c>
      <c r="G97" s="165" t="s">
        <v>147</v>
      </c>
      <c r="H97" s="164"/>
      <c r="I97" s="164">
        <v>-55</v>
      </c>
      <c r="J97" s="98">
        <v>15</v>
      </c>
    </row>
    <row r="98" spans="1:10" s="66" customFormat="1" ht="18" hidden="1" x14ac:dyDescent="0.25">
      <c r="A98" s="117">
        <v>8</v>
      </c>
      <c r="B98" s="131" t="s">
        <v>168</v>
      </c>
      <c r="C98" s="207"/>
      <c r="D98" s="109"/>
      <c r="E98" s="109"/>
      <c r="F98" s="109"/>
      <c r="G98" s="132"/>
      <c r="H98" s="173">
        <f>H99</f>
        <v>0</v>
      </c>
      <c r="I98" s="173"/>
      <c r="J98" s="113">
        <f>J99</f>
        <v>0</v>
      </c>
    </row>
    <row r="99" spans="1:10" s="66" customFormat="1" ht="18" hidden="1" x14ac:dyDescent="0.25">
      <c r="A99" s="71" t="s">
        <v>274</v>
      </c>
      <c r="B99" s="129" t="s">
        <v>174</v>
      </c>
      <c r="C99" s="209"/>
      <c r="D99" s="71" t="s">
        <v>169</v>
      </c>
      <c r="E99" s="71" t="s">
        <v>169</v>
      </c>
      <c r="F99" s="71" t="s">
        <v>293</v>
      </c>
      <c r="G99" s="130" t="s">
        <v>115</v>
      </c>
      <c r="H99" s="164"/>
      <c r="I99" s="164"/>
      <c r="J99" s="98"/>
    </row>
    <row r="100" spans="1:10" s="66" customFormat="1" ht="18" x14ac:dyDescent="0.25">
      <c r="A100" s="71"/>
      <c r="B100" s="131" t="s">
        <v>168</v>
      </c>
      <c r="C100" s="207">
        <v>801</v>
      </c>
      <c r="D100" s="109"/>
      <c r="E100" s="109"/>
      <c r="F100" s="109"/>
      <c r="G100" s="132"/>
      <c r="H100" s="173"/>
      <c r="I100" s="173">
        <f>I101</f>
        <v>-132.6</v>
      </c>
      <c r="J100" s="103">
        <f>J101</f>
        <v>0</v>
      </c>
    </row>
    <row r="101" spans="1:10" s="66" customFormat="1" ht="18" x14ac:dyDescent="0.25">
      <c r="A101" s="71"/>
      <c r="B101" s="129" t="s">
        <v>174</v>
      </c>
      <c r="C101" s="209">
        <v>801</v>
      </c>
      <c r="D101" s="71" t="s">
        <v>169</v>
      </c>
      <c r="E101" s="71" t="s">
        <v>169</v>
      </c>
      <c r="F101" s="71" t="s">
        <v>293</v>
      </c>
      <c r="G101" s="130" t="s">
        <v>115</v>
      </c>
      <c r="H101" s="164"/>
      <c r="I101" s="164">
        <v>-132.6</v>
      </c>
      <c r="J101" s="98"/>
    </row>
    <row r="102" spans="1:10" s="66" customFormat="1" ht="18" hidden="1" x14ac:dyDescent="0.25">
      <c r="A102" s="71"/>
      <c r="B102" s="131"/>
      <c r="C102" s="207"/>
      <c r="D102" s="109"/>
      <c r="E102" s="109"/>
      <c r="F102" s="109"/>
      <c r="G102" s="132"/>
      <c r="H102" s="173"/>
      <c r="I102" s="173"/>
      <c r="J102" s="103"/>
    </row>
    <row r="103" spans="1:10" s="135" customFormat="1" ht="18" x14ac:dyDescent="0.25">
      <c r="A103" s="71"/>
      <c r="B103" s="293" t="s">
        <v>39</v>
      </c>
      <c r="C103" s="293"/>
      <c r="D103" s="293"/>
      <c r="E103" s="293"/>
      <c r="F103" s="293"/>
      <c r="G103" s="293"/>
      <c r="H103" s="115">
        <f>H8+H36+H41+H54+H62+H75+H84+H98</f>
        <v>0</v>
      </c>
      <c r="I103" s="115">
        <f>I8+I36+I41+I54+I62+I75+I84+I98+I100+I102</f>
        <v>1439.83</v>
      </c>
      <c r="J103" s="115">
        <f>J8+J36+J41+J54+J62+J75+J84+J98+J100+J102</f>
        <v>7030.8</v>
      </c>
    </row>
    <row r="104" spans="1:10" s="67" customFormat="1" ht="18.75" x14ac:dyDescent="0.25">
      <c r="A104" s="117"/>
      <c r="B104" s="69"/>
      <c r="C104" s="68"/>
      <c r="D104" s="70"/>
      <c r="E104" s="70"/>
      <c r="F104" s="70"/>
      <c r="G104" s="70"/>
      <c r="H104" s="70"/>
      <c r="I104" s="70"/>
      <c r="J104" s="70"/>
    </row>
    <row r="105" spans="1:10" s="67" customFormat="1" ht="18.75" x14ac:dyDescent="0.25">
      <c r="A105" s="68"/>
      <c r="B105" s="69"/>
      <c r="C105" s="68"/>
      <c r="D105" s="70"/>
      <c r="E105" s="70"/>
      <c r="F105" s="70"/>
      <c r="G105" s="70"/>
      <c r="H105" s="70"/>
      <c r="I105" s="70"/>
      <c r="J105" s="70"/>
    </row>
    <row r="106" spans="1:10" ht="18.75" x14ac:dyDescent="0.2">
      <c r="A106" s="68"/>
    </row>
  </sheetData>
  <mergeCells count="4">
    <mergeCell ref="F1:J1"/>
    <mergeCell ref="A3:J3"/>
    <mergeCell ref="G5:J5"/>
    <mergeCell ref="B103:G103"/>
  </mergeCells>
  <phoneticPr fontId="3" type="noConversion"/>
  <pageMargins left="0.98425196850393704" right="0.59055118110236227" top="0.78740157480314965" bottom="0.78740157480314965" header="0.31496062992125984" footer="0.39370078740157483"/>
  <pageSetup paperSize="9" scale="5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6"/>
  <sheetViews>
    <sheetView view="pageBreakPreview" topLeftCell="A50" zoomScale="75" zoomScaleNormal="75" workbookViewId="0">
      <selection activeCell="J75" sqref="J75"/>
    </sheetView>
  </sheetViews>
  <sheetFormatPr defaultRowHeight="12.75" x14ac:dyDescent="0.2"/>
  <cols>
    <col min="1" max="1" width="5.28515625" style="28" customWidth="1"/>
    <col min="2" max="2" width="74.42578125" style="29" customWidth="1"/>
    <col min="3" max="3" width="9.28515625" style="29" customWidth="1"/>
    <col min="4" max="4" width="8.5703125" style="30" customWidth="1"/>
    <col min="5" max="5" width="8.42578125" style="30" customWidth="1"/>
    <col min="6" max="6" width="14.7109375" style="30" customWidth="1"/>
    <col min="7" max="7" width="12.42578125" style="30" customWidth="1"/>
    <col min="8" max="8" width="12.42578125" style="169" hidden="1" customWidth="1"/>
    <col min="9" max="9" width="12.42578125" style="169" customWidth="1"/>
    <col min="10" max="10" width="13.85546875" style="169" customWidth="1"/>
    <col min="11" max="11" width="14.85546875" style="31" customWidth="1"/>
    <col min="12" max="16384" width="9.140625" style="31"/>
  </cols>
  <sheetData>
    <row r="1" spans="1:11" ht="98.25" customHeight="1" x14ac:dyDescent="0.25">
      <c r="G1" s="291" t="s">
        <v>375</v>
      </c>
      <c r="H1" s="291"/>
      <c r="I1" s="291"/>
      <c r="J1" s="291"/>
      <c r="K1" s="291"/>
    </row>
    <row r="2" spans="1:11" ht="15.75" customHeight="1" x14ac:dyDescent="0.2">
      <c r="G2" s="32"/>
      <c r="H2" s="162"/>
      <c r="I2" s="162"/>
      <c r="J2" s="162"/>
    </row>
    <row r="3" spans="1:11" s="59" customFormat="1" ht="39" customHeight="1" x14ac:dyDescent="0.3">
      <c r="A3" s="267" t="s">
        <v>315</v>
      </c>
      <c r="B3" s="267"/>
      <c r="C3" s="267"/>
      <c r="D3" s="267"/>
      <c r="E3" s="267"/>
      <c r="F3" s="267"/>
      <c r="G3" s="267"/>
      <c r="H3" s="267"/>
      <c r="I3" s="267"/>
      <c r="J3" s="267"/>
      <c r="K3" s="281"/>
    </row>
    <row r="4" spans="1:11" s="59" customFormat="1" ht="21" customHeight="1" x14ac:dyDescent="0.3">
      <c r="A4" s="143"/>
      <c r="B4" s="143"/>
      <c r="C4" s="143"/>
      <c r="D4" s="143"/>
      <c r="E4" s="143"/>
      <c r="F4" s="143"/>
      <c r="G4" s="143"/>
      <c r="H4" s="152"/>
      <c r="I4" s="152"/>
      <c r="J4" s="153"/>
    </row>
    <row r="5" spans="1:11" s="35" customFormat="1" ht="15.75" customHeight="1" x14ac:dyDescent="0.25">
      <c r="A5" s="33"/>
      <c r="B5" s="33"/>
      <c r="C5" s="33"/>
      <c r="D5" s="33"/>
      <c r="E5" s="33"/>
      <c r="F5" s="34"/>
      <c r="H5" s="202"/>
      <c r="I5" s="202"/>
      <c r="J5" s="202"/>
      <c r="K5" s="203" t="s">
        <v>62</v>
      </c>
    </row>
    <row r="6" spans="1:11" s="65" customFormat="1" ht="23.25" customHeight="1" x14ac:dyDescent="0.3">
      <c r="A6" s="260" t="s">
        <v>50</v>
      </c>
      <c r="B6" s="260" t="s">
        <v>51</v>
      </c>
      <c r="C6" s="298" t="s">
        <v>64</v>
      </c>
      <c r="D6" s="294" t="s">
        <v>65</v>
      </c>
      <c r="E6" s="294" t="s">
        <v>66</v>
      </c>
      <c r="F6" s="296" t="s">
        <v>67</v>
      </c>
      <c r="G6" s="296" t="s">
        <v>68</v>
      </c>
      <c r="H6" s="227" t="s">
        <v>254</v>
      </c>
      <c r="I6" s="269" t="s">
        <v>314</v>
      </c>
      <c r="J6" s="288"/>
      <c r="K6" s="38" t="s">
        <v>360</v>
      </c>
    </row>
    <row r="7" spans="1:11" s="65" customFormat="1" ht="80.25" customHeight="1" x14ac:dyDescent="0.3">
      <c r="A7" s="261"/>
      <c r="B7" s="261"/>
      <c r="C7" s="299"/>
      <c r="D7" s="295"/>
      <c r="E7" s="295"/>
      <c r="F7" s="297"/>
      <c r="G7" s="297"/>
      <c r="H7" s="198" t="s">
        <v>26</v>
      </c>
      <c r="I7" s="198" t="s">
        <v>336</v>
      </c>
      <c r="J7" s="44" t="s">
        <v>370</v>
      </c>
      <c r="K7" s="38" t="s">
        <v>11</v>
      </c>
    </row>
    <row r="8" spans="1:11" s="74" customFormat="1" ht="15.75" x14ac:dyDescent="0.25">
      <c r="A8" s="124">
        <v>1</v>
      </c>
      <c r="B8" s="124">
        <v>2</v>
      </c>
      <c r="C8" s="124">
        <v>3</v>
      </c>
      <c r="D8" s="125" t="s">
        <v>53</v>
      </c>
      <c r="E8" s="125" t="s">
        <v>54</v>
      </c>
      <c r="F8" s="125" t="s">
        <v>55</v>
      </c>
      <c r="G8" s="125" t="s">
        <v>56</v>
      </c>
      <c r="H8" s="125" t="s">
        <v>279</v>
      </c>
      <c r="I8" s="125"/>
      <c r="J8" s="124">
        <v>8</v>
      </c>
      <c r="K8" s="167">
        <v>9</v>
      </c>
    </row>
    <row r="9" spans="1:11" s="66" customFormat="1" ht="18" x14ac:dyDescent="0.25">
      <c r="A9" s="109" t="s">
        <v>151</v>
      </c>
      <c r="B9" s="126" t="s">
        <v>129</v>
      </c>
      <c r="C9" s="104" t="s">
        <v>76</v>
      </c>
      <c r="D9" s="109" t="s">
        <v>135</v>
      </c>
      <c r="E9" s="109"/>
      <c r="F9" s="109"/>
      <c r="G9" s="104"/>
      <c r="H9" s="113">
        <f>H10+H14+H27</f>
        <v>0</v>
      </c>
      <c r="I9" s="113">
        <f>I10+I14+I27+I25</f>
        <v>299.39999999999998</v>
      </c>
      <c r="J9" s="113">
        <f>J10+J14+J27+J25</f>
        <v>1931.3000000000002</v>
      </c>
      <c r="K9" s="113">
        <f>K10+K14+K27+K25</f>
        <v>1931.3000000000002</v>
      </c>
    </row>
    <row r="10" spans="1:11" s="66" customFormat="1" ht="31.5" x14ac:dyDescent="0.25">
      <c r="A10" s="109" t="s">
        <v>63</v>
      </c>
      <c r="B10" s="126" t="s">
        <v>130</v>
      </c>
      <c r="C10" s="104" t="s">
        <v>76</v>
      </c>
      <c r="D10" s="104" t="s">
        <v>135</v>
      </c>
      <c r="E10" s="104" t="s">
        <v>136</v>
      </c>
      <c r="F10" s="104"/>
      <c r="G10" s="104"/>
      <c r="H10" s="113">
        <f>H11</f>
        <v>0</v>
      </c>
      <c r="I10" s="113">
        <f>I11</f>
        <v>0</v>
      </c>
      <c r="J10" s="113">
        <f>J11</f>
        <v>428.70000000000005</v>
      </c>
      <c r="K10" s="113">
        <f>K11</f>
        <v>428.70000000000005</v>
      </c>
    </row>
    <row r="11" spans="1:11" s="66" customFormat="1" ht="18" x14ac:dyDescent="0.25">
      <c r="A11" s="73"/>
      <c r="B11" s="128" t="s">
        <v>149</v>
      </c>
      <c r="C11" s="72" t="s">
        <v>76</v>
      </c>
      <c r="D11" s="71" t="s">
        <v>135</v>
      </c>
      <c r="E11" s="71" t="s">
        <v>136</v>
      </c>
      <c r="F11" s="72" t="s">
        <v>195</v>
      </c>
      <c r="G11" s="72"/>
      <c r="H11" s="100">
        <f>H12+H13</f>
        <v>0</v>
      </c>
      <c r="I11" s="100">
        <f>I12+I13</f>
        <v>0</v>
      </c>
      <c r="J11" s="100">
        <f>J12+J13</f>
        <v>428.70000000000005</v>
      </c>
      <c r="K11" s="100">
        <f>K12+K13</f>
        <v>428.70000000000005</v>
      </c>
    </row>
    <row r="12" spans="1:11" s="66" customFormat="1" ht="18" x14ac:dyDescent="0.25">
      <c r="A12" s="73"/>
      <c r="B12" s="163" t="s">
        <v>235</v>
      </c>
      <c r="C12" s="206">
        <v>801</v>
      </c>
      <c r="D12" s="71" t="s">
        <v>135</v>
      </c>
      <c r="E12" s="71" t="s">
        <v>136</v>
      </c>
      <c r="F12" s="71" t="s">
        <v>195</v>
      </c>
      <c r="G12" s="165" t="s">
        <v>137</v>
      </c>
      <c r="H12" s="164"/>
      <c r="I12" s="164"/>
      <c r="J12" s="98">
        <v>329.3</v>
      </c>
      <c r="K12" s="167">
        <v>329.3</v>
      </c>
    </row>
    <row r="13" spans="1:11" s="66" customFormat="1" ht="47.25" x14ac:dyDescent="0.25">
      <c r="A13" s="73"/>
      <c r="B13" s="163" t="s">
        <v>236</v>
      </c>
      <c r="C13" s="206">
        <v>801</v>
      </c>
      <c r="D13" s="72" t="s">
        <v>135</v>
      </c>
      <c r="E13" s="72" t="s">
        <v>136</v>
      </c>
      <c r="F13" s="72" t="s">
        <v>195</v>
      </c>
      <c r="G13" s="165" t="s">
        <v>212</v>
      </c>
      <c r="H13" s="164"/>
      <c r="I13" s="164"/>
      <c r="J13" s="98">
        <v>99.4</v>
      </c>
      <c r="K13" s="98">
        <v>99.4</v>
      </c>
    </row>
    <row r="14" spans="1:11" s="66" customFormat="1" ht="47.25" x14ac:dyDescent="0.25">
      <c r="A14" s="109" t="s">
        <v>152</v>
      </c>
      <c r="B14" s="110" t="s">
        <v>46</v>
      </c>
      <c r="C14" s="102">
        <v>801</v>
      </c>
      <c r="D14" s="104" t="s">
        <v>135</v>
      </c>
      <c r="E14" s="104" t="s">
        <v>138</v>
      </c>
      <c r="F14" s="104"/>
      <c r="G14" s="104"/>
      <c r="H14" s="113">
        <f>H15</f>
        <v>0</v>
      </c>
      <c r="I14" s="113">
        <f>I15</f>
        <v>0</v>
      </c>
      <c r="J14" s="113">
        <f>J15</f>
        <v>528.6</v>
      </c>
      <c r="K14" s="113">
        <f>K15</f>
        <v>528.6</v>
      </c>
    </row>
    <row r="15" spans="1:11" s="67" customFormat="1" ht="31.5" x14ac:dyDescent="0.25">
      <c r="A15" s="71"/>
      <c r="B15" s="128" t="s">
        <v>175</v>
      </c>
      <c r="C15" s="72" t="s">
        <v>76</v>
      </c>
      <c r="D15" s="72" t="s">
        <v>135</v>
      </c>
      <c r="E15" s="72" t="s">
        <v>138</v>
      </c>
      <c r="F15" s="72" t="s">
        <v>196</v>
      </c>
      <c r="G15" s="165"/>
      <c r="H15" s="164">
        <f>H16+H19</f>
        <v>0</v>
      </c>
      <c r="I15" s="164">
        <f>I16+I19</f>
        <v>0</v>
      </c>
      <c r="J15" s="164">
        <f>J16+J19</f>
        <v>528.6</v>
      </c>
      <c r="K15" s="164">
        <f>K16+K19</f>
        <v>528.6</v>
      </c>
    </row>
    <row r="16" spans="1:11" s="66" customFormat="1" ht="31.5" x14ac:dyDescent="0.25">
      <c r="A16" s="73"/>
      <c r="B16" s="163" t="s">
        <v>197</v>
      </c>
      <c r="C16" s="206">
        <v>801</v>
      </c>
      <c r="D16" s="72" t="s">
        <v>135</v>
      </c>
      <c r="E16" s="72" t="s">
        <v>138</v>
      </c>
      <c r="F16" s="72" t="s">
        <v>198</v>
      </c>
      <c r="G16" s="165"/>
      <c r="H16" s="164">
        <f>H17+H18</f>
        <v>0</v>
      </c>
      <c r="I16" s="164">
        <f>I17+I18</f>
        <v>0</v>
      </c>
      <c r="J16" s="164">
        <f>J17+J18</f>
        <v>263</v>
      </c>
      <c r="K16" s="164">
        <f>K17+K18</f>
        <v>263</v>
      </c>
    </row>
    <row r="17" spans="1:11" s="66" customFormat="1" ht="18" x14ac:dyDescent="0.25">
      <c r="A17" s="73"/>
      <c r="B17" s="163" t="s">
        <v>235</v>
      </c>
      <c r="C17" s="206">
        <v>801</v>
      </c>
      <c r="D17" s="72" t="s">
        <v>135</v>
      </c>
      <c r="E17" s="72" t="s">
        <v>138</v>
      </c>
      <c r="F17" s="72" t="s">
        <v>198</v>
      </c>
      <c r="G17" s="165" t="s">
        <v>137</v>
      </c>
      <c r="H17" s="164"/>
      <c r="I17" s="164"/>
      <c r="J17" s="100">
        <v>202</v>
      </c>
      <c r="K17" s="98">
        <v>202</v>
      </c>
    </row>
    <row r="18" spans="1:11" s="66" customFormat="1" ht="47.25" x14ac:dyDescent="0.25">
      <c r="A18" s="73"/>
      <c r="B18" s="163" t="s">
        <v>236</v>
      </c>
      <c r="C18" s="206">
        <v>801</v>
      </c>
      <c r="D18" s="72" t="s">
        <v>135</v>
      </c>
      <c r="E18" s="72" t="s">
        <v>138</v>
      </c>
      <c r="F18" s="72" t="s">
        <v>198</v>
      </c>
      <c r="G18" s="165" t="s">
        <v>212</v>
      </c>
      <c r="H18" s="164"/>
      <c r="I18" s="164"/>
      <c r="J18" s="100">
        <v>61</v>
      </c>
      <c r="K18" s="98">
        <v>61</v>
      </c>
    </row>
    <row r="19" spans="1:11" s="66" customFormat="1" ht="31.5" x14ac:dyDescent="0.25">
      <c r="A19" s="73"/>
      <c r="B19" s="163" t="s">
        <v>199</v>
      </c>
      <c r="C19" s="206">
        <v>801</v>
      </c>
      <c r="D19" s="72" t="s">
        <v>135</v>
      </c>
      <c r="E19" s="72" t="s">
        <v>138</v>
      </c>
      <c r="F19" s="72" t="s">
        <v>200</v>
      </c>
      <c r="G19" s="165"/>
      <c r="H19" s="164">
        <f>SUM(H20:H24)</f>
        <v>0</v>
      </c>
      <c r="I19" s="164"/>
      <c r="J19" s="164">
        <f>J20+J21+J22+J23</f>
        <v>265.60000000000002</v>
      </c>
      <c r="K19" s="164">
        <f>K20+K21+K22+K23</f>
        <v>265.60000000000002</v>
      </c>
    </row>
    <row r="20" spans="1:11" s="66" customFormat="1" ht="31.5" x14ac:dyDescent="0.25">
      <c r="A20" s="73"/>
      <c r="B20" s="159" t="s">
        <v>305</v>
      </c>
      <c r="C20" s="206">
        <v>801</v>
      </c>
      <c r="D20" s="72" t="s">
        <v>135</v>
      </c>
      <c r="E20" s="72" t="s">
        <v>138</v>
      </c>
      <c r="F20" s="72" t="s">
        <v>200</v>
      </c>
      <c r="G20" s="165" t="s">
        <v>139</v>
      </c>
      <c r="H20" s="164"/>
      <c r="I20" s="164"/>
      <c r="J20" s="100">
        <v>81</v>
      </c>
      <c r="K20" s="98">
        <v>81</v>
      </c>
    </row>
    <row r="21" spans="1:11" s="66" customFormat="1" ht="31.5" x14ac:dyDescent="0.25">
      <c r="A21" s="73"/>
      <c r="B21" s="226" t="s">
        <v>306</v>
      </c>
      <c r="C21" s="206">
        <v>801</v>
      </c>
      <c r="D21" s="72" t="s">
        <v>135</v>
      </c>
      <c r="E21" s="72" t="s">
        <v>138</v>
      </c>
      <c r="F21" s="72" t="s">
        <v>200</v>
      </c>
      <c r="G21" s="165">
        <v>244</v>
      </c>
      <c r="H21" s="164"/>
      <c r="I21" s="164"/>
      <c r="J21" s="100">
        <v>139.6</v>
      </c>
      <c r="K21" s="98">
        <v>139.6</v>
      </c>
    </row>
    <row r="22" spans="1:11" s="66" customFormat="1" ht="18" x14ac:dyDescent="0.25">
      <c r="A22" s="73"/>
      <c r="B22" s="163" t="s">
        <v>131</v>
      </c>
      <c r="C22" s="206">
        <v>801</v>
      </c>
      <c r="D22" s="71" t="s">
        <v>135</v>
      </c>
      <c r="E22" s="71" t="s">
        <v>138</v>
      </c>
      <c r="F22" s="72" t="s">
        <v>200</v>
      </c>
      <c r="G22" s="165">
        <v>851</v>
      </c>
      <c r="H22" s="164"/>
      <c r="I22" s="164"/>
      <c r="J22" s="172">
        <v>35</v>
      </c>
      <c r="K22" s="167">
        <v>35</v>
      </c>
    </row>
    <row r="23" spans="1:11" s="66" customFormat="1" ht="18" x14ac:dyDescent="0.25">
      <c r="A23" s="73"/>
      <c r="B23" s="163" t="s">
        <v>192</v>
      </c>
      <c r="C23" s="206">
        <v>801</v>
      </c>
      <c r="D23" s="71" t="s">
        <v>135</v>
      </c>
      <c r="E23" s="71" t="s">
        <v>138</v>
      </c>
      <c r="F23" s="72" t="s">
        <v>200</v>
      </c>
      <c r="G23" s="165">
        <v>852</v>
      </c>
      <c r="H23" s="164"/>
      <c r="I23" s="164"/>
      <c r="J23" s="172">
        <v>10</v>
      </c>
      <c r="K23" s="167">
        <v>10</v>
      </c>
    </row>
    <row r="24" spans="1:11" s="66" customFormat="1" ht="18" hidden="1" x14ac:dyDescent="0.25">
      <c r="A24" s="73"/>
      <c r="B24" s="163" t="s">
        <v>193</v>
      </c>
      <c r="C24" s="206">
        <v>801</v>
      </c>
      <c r="D24" s="71" t="s">
        <v>135</v>
      </c>
      <c r="E24" s="71" t="s">
        <v>138</v>
      </c>
      <c r="F24" s="72" t="s">
        <v>200</v>
      </c>
      <c r="G24" s="165" t="s">
        <v>194</v>
      </c>
      <c r="H24" s="164"/>
      <c r="I24" s="164"/>
      <c r="J24" s="172"/>
      <c r="K24" s="167"/>
    </row>
    <row r="25" spans="1:11" s="66" customFormat="1" ht="18" x14ac:dyDescent="0.25">
      <c r="A25" s="73"/>
      <c r="B25" s="136" t="s">
        <v>344</v>
      </c>
      <c r="C25" s="208">
        <v>801</v>
      </c>
      <c r="D25" s="109" t="s">
        <v>135</v>
      </c>
      <c r="E25" s="109" t="s">
        <v>146</v>
      </c>
      <c r="F25" s="104" t="s">
        <v>334</v>
      </c>
      <c r="G25" s="191" t="s">
        <v>115</v>
      </c>
      <c r="H25" s="164"/>
      <c r="I25" s="173">
        <f>I26</f>
        <v>5</v>
      </c>
      <c r="J25" s="113">
        <f>J26</f>
        <v>5</v>
      </c>
      <c r="K25" s="253">
        <v>5</v>
      </c>
    </row>
    <row r="26" spans="1:11" s="66" customFormat="1" ht="18" x14ac:dyDescent="0.25">
      <c r="A26" s="73"/>
      <c r="B26" s="163" t="s">
        <v>335</v>
      </c>
      <c r="C26" s="206">
        <v>801</v>
      </c>
      <c r="D26" s="71" t="s">
        <v>135</v>
      </c>
      <c r="E26" s="71" t="s">
        <v>146</v>
      </c>
      <c r="F26" s="72" t="s">
        <v>342</v>
      </c>
      <c r="G26" s="165" t="s">
        <v>343</v>
      </c>
      <c r="H26" s="164"/>
      <c r="I26" s="164">
        <v>5</v>
      </c>
      <c r="J26" s="100">
        <v>5</v>
      </c>
      <c r="K26" s="252">
        <v>5</v>
      </c>
    </row>
    <row r="27" spans="1:11" s="66" customFormat="1" ht="18" x14ac:dyDescent="0.25">
      <c r="A27" s="109" t="s">
        <v>153</v>
      </c>
      <c r="B27" s="131" t="s">
        <v>45</v>
      </c>
      <c r="C27" s="207">
        <v>801</v>
      </c>
      <c r="D27" s="109" t="s">
        <v>135</v>
      </c>
      <c r="E27" s="109" t="s">
        <v>140</v>
      </c>
      <c r="F27" s="109"/>
      <c r="G27" s="132"/>
      <c r="H27" s="113">
        <f>H28</f>
        <v>0</v>
      </c>
      <c r="I27" s="113">
        <f>I28</f>
        <v>294.39999999999998</v>
      </c>
      <c r="J27" s="113">
        <f>J28</f>
        <v>969</v>
      </c>
      <c r="K27" s="113">
        <f>K28</f>
        <v>969</v>
      </c>
    </row>
    <row r="28" spans="1:11" s="66" customFormat="1" ht="31.5" x14ac:dyDescent="0.25">
      <c r="A28" s="73"/>
      <c r="B28" s="128" t="s">
        <v>175</v>
      </c>
      <c r="C28" s="72" t="s">
        <v>76</v>
      </c>
      <c r="D28" s="72" t="s">
        <v>135</v>
      </c>
      <c r="E28" s="72" t="s">
        <v>140</v>
      </c>
      <c r="F28" s="72" t="s">
        <v>196</v>
      </c>
      <c r="G28" s="165"/>
      <c r="H28" s="164">
        <f>H29+H32</f>
        <v>0</v>
      </c>
      <c r="I28" s="164">
        <f>I29</f>
        <v>294.39999999999998</v>
      </c>
      <c r="J28" s="164">
        <f>J29</f>
        <v>969</v>
      </c>
      <c r="K28" s="164">
        <f>K29</f>
        <v>969</v>
      </c>
    </row>
    <row r="29" spans="1:11" s="66" customFormat="1" ht="31.5" x14ac:dyDescent="0.25">
      <c r="A29" s="73"/>
      <c r="B29" s="163" t="s">
        <v>197</v>
      </c>
      <c r="C29" s="206">
        <v>801</v>
      </c>
      <c r="D29" s="72" t="s">
        <v>135</v>
      </c>
      <c r="E29" s="72" t="s">
        <v>140</v>
      </c>
      <c r="F29" s="72" t="s">
        <v>198</v>
      </c>
      <c r="G29" s="165"/>
      <c r="H29" s="164">
        <f>H30+H31</f>
        <v>0</v>
      </c>
      <c r="I29" s="164">
        <f>I30+I31</f>
        <v>294.39999999999998</v>
      </c>
      <c r="J29" s="164">
        <f>J30+J31</f>
        <v>969</v>
      </c>
      <c r="K29" s="164">
        <f>K30+K31</f>
        <v>969</v>
      </c>
    </row>
    <row r="30" spans="1:11" s="66" customFormat="1" ht="18" x14ac:dyDescent="0.25">
      <c r="A30" s="73"/>
      <c r="B30" s="163" t="s">
        <v>235</v>
      </c>
      <c r="C30" s="206">
        <v>801</v>
      </c>
      <c r="D30" s="72" t="s">
        <v>135</v>
      </c>
      <c r="E30" s="72" t="s">
        <v>140</v>
      </c>
      <c r="F30" s="72" t="s">
        <v>198</v>
      </c>
      <c r="G30" s="165" t="s">
        <v>137</v>
      </c>
      <c r="H30" s="164"/>
      <c r="I30" s="164">
        <v>225.9</v>
      </c>
      <c r="J30" s="98">
        <v>744</v>
      </c>
      <c r="K30" s="167">
        <v>744</v>
      </c>
    </row>
    <row r="31" spans="1:11" s="66" customFormat="1" ht="47.25" x14ac:dyDescent="0.25">
      <c r="A31" s="73"/>
      <c r="B31" s="163" t="s">
        <v>236</v>
      </c>
      <c r="C31" s="206">
        <v>801</v>
      </c>
      <c r="D31" s="72" t="s">
        <v>135</v>
      </c>
      <c r="E31" s="72" t="s">
        <v>140</v>
      </c>
      <c r="F31" s="72" t="s">
        <v>198</v>
      </c>
      <c r="G31" s="165" t="s">
        <v>212</v>
      </c>
      <c r="H31" s="164"/>
      <c r="I31" s="164">
        <v>68.5</v>
      </c>
      <c r="J31" s="98">
        <v>225</v>
      </c>
      <c r="K31" s="98">
        <v>225</v>
      </c>
    </row>
    <row r="32" spans="1:11" s="66" customFormat="1" ht="31.5" hidden="1" x14ac:dyDescent="0.25">
      <c r="A32" s="73"/>
      <c r="B32" s="163" t="s">
        <v>199</v>
      </c>
      <c r="C32" s="206">
        <v>801</v>
      </c>
      <c r="D32" s="72" t="s">
        <v>135</v>
      </c>
      <c r="E32" s="72" t="s">
        <v>140</v>
      </c>
      <c r="F32" s="72" t="s">
        <v>200</v>
      </c>
      <c r="G32" s="165"/>
      <c r="H32" s="164">
        <f>H33</f>
        <v>0</v>
      </c>
      <c r="I32" s="164"/>
      <c r="J32" s="164"/>
      <c r="K32" s="164"/>
    </row>
    <row r="33" spans="1:11" s="66" customFormat="1" ht="31.5" hidden="1" x14ac:dyDescent="0.25">
      <c r="A33" s="73"/>
      <c r="B33" s="226" t="s">
        <v>306</v>
      </c>
      <c r="C33" s="206">
        <v>801</v>
      </c>
      <c r="D33" s="72" t="s">
        <v>135</v>
      </c>
      <c r="E33" s="72" t="s">
        <v>140</v>
      </c>
      <c r="F33" s="72" t="s">
        <v>200</v>
      </c>
      <c r="G33" s="165">
        <v>244</v>
      </c>
      <c r="H33" s="164"/>
      <c r="I33" s="164"/>
      <c r="J33" s="98"/>
      <c r="K33" s="98"/>
    </row>
    <row r="34" spans="1:11" s="66" customFormat="1" ht="18" x14ac:dyDescent="0.25">
      <c r="A34" s="109" t="s">
        <v>154</v>
      </c>
      <c r="B34" s="136" t="s">
        <v>267</v>
      </c>
      <c r="C34" s="208">
        <v>801</v>
      </c>
      <c r="D34" s="109" t="s">
        <v>136</v>
      </c>
      <c r="E34" s="109"/>
      <c r="F34" s="109"/>
      <c r="G34" s="191"/>
      <c r="H34" s="113">
        <f t="shared" ref="H34:K35" si="0">H35</f>
        <v>0</v>
      </c>
      <c r="I34" s="113">
        <f t="shared" si="0"/>
        <v>54.5</v>
      </c>
      <c r="J34" s="113">
        <f t="shared" si="0"/>
        <v>122.69999999999999</v>
      </c>
      <c r="K34" s="113">
        <f t="shared" si="0"/>
        <v>122.69999999999999</v>
      </c>
    </row>
    <row r="35" spans="1:11" s="66" customFormat="1" ht="18" x14ac:dyDescent="0.25">
      <c r="A35" s="109" t="s">
        <v>156</v>
      </c>
      <c r="B35" s="136" t="s">
        <v>284</v>
      </c>
      <c r="C35" s="208">
        <v>801</v>
      </c>
      <c r="D35" s="109" t="s">
        <v>136</v>
      </c>
      <c r="E35" s="109" t="s">
        <v>141</v>
      </c>
      <c r="F35" s="109"/>
      <c r="G35" s="191"/>
      <c r="H35" s="113">
        <f t="shared" si="0"/>
        <v>0</v>
      </c>
      <c r="I35" s="113">
        <f t="shared" si="0"/>
        <v>54.5</v>
      </c>
      <c r="J35" s="113">
        <f t="shared" si="0"/>
        <v>122.69999999999999</v>
      </c>
      <c r="K35" s="113">
        <f t="shared" si="0"/>
        <v>122.69999999999999</v>
      </c>
    </row>
    <row r="36" spans="1:11" s="66" customFormat="1" ht="31.5" x14ac:dyDescent="0.25">
      <c r="A36" s="71"/>
      <c r="B36" s="163" t="s">
        <v>278</v>
      </c>
      <c r="C36" s="206">
        <v>801</v>
      </c>
      <c r="D36" s="72" t="s">
        <v>136</v>
      </c>
      <c r="E36" s="72" t="s">
        <v>141</v>
      </c>
      <c r="F36" s="72" t="s">
        <v>268</v>
      </c>
      <c r="G36" s="165"/>
      <c r="H36" s="100">
        <f>H37+H38</f>
        <v>0</v>
      </c>
      <c r="I36" s="100">
        <f>I37+I38</f>
        <v>54.5</v>
      </c>
      <c r="J36" s="100">
        <f>J37+J38</f>
        <v>122.69999999999999</v>
      </c>
      <c r="K36" s="100">
        <f>K37+K38</f>
        <v>122.69999999999999</v>
      </c>
    </row>
    <row r="37" spans="1:11" s="66" customFormat="1" ht="18" x14ac:dyDescent="0.25">
      <c r="A37" s="73"/>
      <c r="B37" s="163" t="s">
        <v>235</v>
      </c>
      <c r="C37" s="206">
        <v>801</v>
      </c>
      <c r="D37" s="72" t="s">
        <v>136</v>
      </c>
      <c r="E37" s="72" t="s">
        <v>141</v>
      </c>
      <c r="F37" s="72" t="s">
        <v>268</v>
      </c>
      <c r="G37" s="165" t="s">
        <v>137</v>
      </c>
      <c r="H37" s="164"/>
      <c r="I37" s="164">
        <v>41.4</v>
      </c>
      <c r="J37" s="100">
        <v>93.8</v>
      </c>
      <c r="K37" s="164">
        <v>93.8</v>
      </c>
    </row>
    <row r="38" spans="1:11" s="66" customFormat="1" ht="47.25" x14ac:dyDescent="0.25">
      <c r="A38" s="73"/>
      <c r="B38" s="163" t="s">
        <v>236</v>
      </c>
      <c r="C38" s="206">
        <v>801</v>
      </c>
      <c r="D38" s="72" t="s">
        <v>136</v>
      </c>
      <c r="E38" s="72" t="s">
        <v>141</v>
      </c>
      <c r="F38" s="72" t="s">
        <v>268</v>
      </c>
      <c r="G38" s="165" t="s">
        <v>212</v>
      </c>
      <c r="H38" s="164"/>
      <c r="I38" s="164">
        <v>13.1</v>
      </c>
      <c r="J38" s="100">
        <v>28.9</v>
      </c>
      <c r="K38" s="98">
        <v>28.9</v>
      </c>
    </row>
    <row r="39" spans="1:11" s="66" customFormat="1" ht="18" x14ac:dyDescent="0.25">
      <c r="A39" s="109" t="s">
        <v>158</v>
      </c>
      <c r="B39" s="131" t="s">
        <v>155</v>
      </c>
      <c r="C39" s="207">
        <v>801</v>
      </c>
      <c r="D39" s="109" t="s">
        <v>141</v>
      </c>
      <c r="E39" s="109"/>
      <c r="F39" s="109"/>
      <c r="G39" s="132"/>
      <c r="H39" s="113">
        <f>H43+H48</f>
        <v>0</v>
      </c>
      <c r="I39" s="113">
        <f>I43+I48+I40</f>
        <v>57</v>
      </c>
      <c r="J39" s="113">
        <f>J43+J48+J40</f>
        <v>92</v>
      </c>
      <c r="K39" s="113">
        <f>K43+K48+K40</f>
        <v>92</v>
      </c>
    </row>
    <row r="40" spans="1:11" s="66" customFormat="1" ht="47.25" x14ac:dyDescent="0.25">
      <c r="A40" s="109"/>
      <c r="B40" s="131" t="s">
        <v>60</v>
      </c>
      <c r="C40" s="207">
        <v>801</v>
      </c>
      <c r="D40" s="109" t="s">
        <v>141</v>
      </c>
      <c r="E40" s="109" t="s">
        <v>142</v>
      </c>
      <c r="F40" s="109" t="s">
        <v>417</v>
      </c>
      <c r="G40" s="132"/>
      <c r="H40" s="113"/>
      <c r="I40" s="113">
        <f>I41</f>
        <v>15</v>
      </c>
      <c r="J40" s="113">
        <f>J41</f>
        <v>15</v>
      </c>
      <c r="K40" s="113">
        <f>K41</f>
        <v>15</v>
      </c>
    </row>
    <row r="41" spans="1:11" s="66" customFormat="1" ht="18" x14ac:dyDescent="0.25">
      <c r="A41" s="109"/>
      <c r="B41" s="129" t="s">
        <v>249</v>
      </c>
      <c r="C41" s="209">
        <v>801</v>
      </c>
      <c r="D41" s="71" t="s">
        <v>141</v>
      </c>
      <c r="E41" s="71" t="s">
        <v>142</v>
      </c>
      <c r="F41" s="71" t="s">
        <v>329</v>
      </c>
      <c r="G41" s="130"/>
      <c r="H41" s="100"/>
      <c r="I41" s="100">
        <v>15</v>
      </c>
      <c r="J41" s="100">
        <v>15</v>
      </c>
      <c r="K41" s="100">
        <v>15</v>
      </c>
    </row>
    <row r="42" spans="1:11" s="66" customFormat="1" ht="31.5" x14ac:dyDescent="0.25">
      <c r="A42" s="109"/>
      <c r="B42" s="129" t="s">
        <v>306</v>
      </c>
      <c r="C42" s="209">
        <v>801</v>
      </c>
      <c r="D42" s="72" t="s">
        <v>141</v>
      </c>
      <c r="E42" s="72" t="s">
        <v>142</v>
      </c>
      <c r="F42" s="72" t="s">
        <v>329</v>
      </c>
      <c r="G42" s="130" t="s">
        <v>147</v>
      </c>
      <c r="H42" s="100"/>
      <c r="I42" s="100">
        <v>15</v>
      </c>
      <c r="J42" s="100">
        <v>15</v>
      </c>
      <c r="K42" s="100">
        <v>15</v>
      </c>
    </row>
    <row r="43" spans="1:11" s="66" customFormat="1" ht="36.75" customHeight="1" x14ac:dyDescent="0.25">
      <c r="A43" s="109" t="s">
        <v>159</v>
      </c>
      <c r="B43" s="80" t="s">
        <v>60</v>
      </c>
      <c r="C43" s="102">
        <v>801</v>
      </c>
      <c r="D43" s="104" t="s">
        <v>141</v>
      </c>
      <c r="E43" s="104" t="s">
        <v>330</v>
      </c>
      <c r="F43" s="104"/>
      <c r="G43" s="104"/>
      <c r="H43" s="113">
        <f>H44</f>
        <v>0</v>
      </c>
      <c r="I43" s="113">
        <f>I44+I47</f>
        <v>42</v>
      </c>
      <c r="J43" s="113">
        <f>J44+J47</f>
        <v>62</v>
      </c>
      <c r="K43" s="113">
        <f>K47+K44</f>
        <v>62</v>
      </c>
    </row>
    <row r="44" spans="1:11" s="67" customFormat="1" ht="21" customHeight="1" x14ac:dyDescent="0.25">
      <c r="A44" s="71"/>
      <c r="B44" s="166" t="s">
        <v>422</v>
      </c>
      <c r="C44" s="75">
        <v>801</v>
      </c>
      <c r="D44" s="72" t="s">
        <v>141</v>
      </c>
      <c r="E44" s="72" t="s">
        <v>330</v>
      </c>
      <c r="F44" s="72" t="s">
        <v>329</v>
      </c>
      <c r="G44" s="72"/>
      <c r="H44" s="116">
        <f>H45</f>
        <v>0</v>
      </c>
      <c r="I44" s="116">
        <f t="shared" ref="H44:K49" si="1">I45</f>
        <v>0</v>
      </c>
      <c r="J44" s="116">
        <f t="shared" si="1"/>
        <v>20</v>
      </c>
      <c r="K44" s="116">
        <f t="shared" si="1"/>
        <v>20</v>
      </c>
    </row>
    <row r="45" spans="1:11" s="67" customFormat="1" ht="33.75" customHeight="1" x14ac:dyDescent="0.25">
      <c r="A45" s="71"/>
      <c r="B45" s="226" t="s">
        <v>306</v>
      </c>
      <c r="C45" s="206">
        <v>801</v>
      </c>
      <c r="D45" s="72" t="s">
        <v>141</v>
      </c>
      <c r="E45" s="72" t="s">
        <v>330</v>
      </c>
      <c r="F45" s="72" t="s">
        <v>329</v>
      </c>
      <c r="G45" s="72" t="s">
        <v>147</v>
      </c>
      <c r="H45" s="116"/>
      <c r="I45" s="116"/>
      <c r="J45" s="116">
        <v>20</v>
      </c>
      <c r="K45" s="98">
        <v>20</v>
      </c>
    </row>
    <row r="46" spans="1:11" s="67" customFormat="1" ht="21" customHeight="1" x14ac:dyDescent="0.25">
      <c r="A46" s="71"/>
      <c r="B46" s="249" t="s">
        <v>422</v>
      </c>
      <c r="C46" s="250">
        <v>801</v>
      </c>
      <c r="D46" s="245" t="s">
        <v>141</v>
      </c>
      <c r="E46" s="245" t="s">
        <v>330</v>
      </c>
      <c r="F46" s="245" t="s">
        <v>419</v>
      </c>
      <c r="G46" s="245"/>
      <c r="H46" s="246"/>
      <c r="I46" s="246">
        <f>I47</f>
        <v>42</v>
      </c>
      <c r="J46" s="246">
        <f>J47</f>
        <v>42</v>
      </c>
      <c r="K46" s="251">
        <f>K47</f>
        <v>42</v>
      </c>
    </row>
    <row r="47" spans="1:11" s="67" customFormat="1" ht="33.75" customHeight="1" x14ac:dyDescent="0.25">
      <c r="A47" s="71"/>
      <c r="B47" s="226" t="s">
        <v>418</v>
      </c>
      <c r="C47" s="206">
        <v>801</v>
      </c>
      <c r="D47" s="72" t="s">
        <v>141</v>
      </c>
      <c r="E47" s="72" t="s">
        <v>330</v>
      </c>
      <c r="F47" s="72" t="s">
        <v>419</v>
      </c>
      <c r="G47" s="72" t="s">
        <v>147</v>
      </c>
      <c r="H47" s="116"/>
      <c r="I47" s="116">
        <v>42</v>
      </c>
      <c r="J47" s="116">
        <v>42</v>
      </c>
      <c r="K47" s="98">
        <v>42</v>
      </c>
    </row>
    <row r="48" spans="1:11" s="66" customFormat="1" ht="31.5" x14ac:dyDescent="0.25">
      <c r="A48" s="109" t="s">
        <v>269</v>
      </c>
      <c r="B48" s="131" t="s">
        <v>157</v>
      </c>
      <c r="C48" s="207">
        <v>801</v>
      </c>
      <c r="D48" s="104" t="s">
        <v>141</v>
      </c>
      <c r="E48" s="104" t="s">
        <v>143</v>
      </c>
      <c r="F48" s="104"/>
      <c r="G48" s="132"/>
      <c r="H48" s="111">
        <f t="shared" si="1"/>
        <v>0</v>
      </c>
      <c r="I48" s="111">
        <f t="shared" si="1"/>
        <v>0</v>
      </c>
      <c r="J48" s="111">
        <f t="shared" si="1"/>
        <v>15</v>
      </c>
      <c r="K48" s="111">
        <f t="shared" si="1"/>
        <v>15</v>
      </c>
    </row>
    <row r="49" spans="1:11" s="67" customFormat="1" ht="18" x14ac:dyDescent="0.25">
      <c r="A49" s="71"/>
      <c r="B49" s="166" t="s">
        <v>249</v>
      </c>
      <c r="C49" s="75">
        <v>801</v>
      </c>
      <c r="D49" s="72" t="s">
        <v>141</v>
      </c>
      <c r="E49" s="72" t="s">
        <v>143</v>
      </c>
      <c r="F49" s="72" t="s">
        <v>213</v>
      </c>
      <c r="G49" s="130"/>
      <c r="H49" s="116">
        <f t="shared" si="1"/>
        <v>0</v>
      </c>
      <c r="I49" s="116">
        <f t="shared" si="1"/>
        <v>0</v>
      </c>
      <c r="J49" s="116">
        <f t="shared" si="1"/>
        <v>15</v>
      </c>
      <c r="K49" s="116">
        <f t="shared" si="1"/>
        <v>15</v>
      </c>
    </row>
    <row r="50" spans="1:11" s="67" customFormat="1" ht="31.5" x14ac:dyDescent="0.25">
      <c r="A50" s="71"/>
      <c r="B50" s="226" t="s">
        <v>306</v>
      </c>
      <c r="C50" s="206">
        <v>801</v>
      </c>
      <c r="D50" s="72" t="s">
        <v>141</v>
      </c>
      <c r="E50" s="72" t="s">
        <v>143</v>
      </c>
      <c r="F50" s="72" t="s">
        <v>213</v>
      </c>
      <c r="G50" s="130" t="s">
        <v>147</v>
      </c>
      <c r="H50" s="164"/>
      <c r="I50" s="164"/>
      <c r="J50" s="116">
        <v>15</v>
      </c>
      <c r="K50" s="98">
        <v>15</v>
      </c>
    </row>
    <row r="51" spans="1:11" s="66" customFormat="1" ht="18" x14ac:dyDescent="0.25">
      <c r="A51" s="109" t="s">
        <v>160</v>
      </c>
      <c r="B51" s="131" t="s">
        <v>132</v>
      </c>
      <c r="C51" s="207">
        <v>801</v>
      </c>
      <c r="D51" s="104" t="s">
        <v>138</v>
      </c>
      <c r="E51" s="104"/>
      <c r="F51" s="104"/>
      <c r="G51" s="132"/>
      <c r="H51" s="113">
        <f>H52+H55</f>
        <v>0</v>
      </c>
      <c r="I51" s="113">
        <f>I55</f>
        <v>-150</v>
      </c>
      <c r="J51" s="113">
        <f>J55</f>
        <v>22</v>
      </c>
      <c r="K51" s="113">
        <f>K55</f>
        <v>22</v>
      </c>
    </row>
    <row r="52" spans="1:11" s="66" customFormat="1" ht="18" hidden="1" x14ac:dyDescent="0.25">
      <c r="A52" s="109" t="s">
        <v>161</v>
      </c>
      <c r="B52" s="136" t="s">
        <v>266</v>
      </c>
      <c r="C52" s="208">
        <v>801</v>
      </c>
      <c r="D52" s="109" t="s">
        <v>138</v>
      </c>
      <c r="E52" s="109" t="s">
        <v>142</v>
      </c>
      <c r="F52" s="109"/>
      <c r="G52" s="132"/>
      <c r="H52" s="113">
        <f>H53</f>
        <v>0</v>
      </c>
      <c r="I52" s="113"/>
      <c r="J52" s="113"/>
      <c r="K52" s="113"/>
    </row>
    <row r="53" spans="1:11" s="66" customFormat="1" ht="18" hidden="1" x14ac:dyDescent="0.25">
      <c r="A53" s="71"/>
      <c r="B53" s="170" t="s">
        <v>277</v>
      </c>
      <c r="C53" s="72" t="s">
        <v>76</v>
      </c>
      <c r="D53" s="72" t="s">
        <v>138</v>
      </c>
      <c r="E53" s="72" t="s">
        <v>142</v>
      </c>
      <c r="F53" s="72" t="s">
        <v>421</v>
      </c>
      <c r="G53" s="165"/>
      <c r="H53" s="116">
        <f>H54</f>
        <v>0</v>
      </c>
      <c r="I53" s="116"/>
      <c r="J53" s="116"/>
      <c r="K53" s="116"/>
    </row>
    <row r="54" spans="1:11" s="66" customFormat="1" ht="31.5" hidden="1" x14ac:dyDescent="0.25">
      <c r="A54" s="71"/>
      <c r="B54" s="226" t="s">
        <v>306</v>
      </c>
      <c r="C54" s="206">
        <v>801</v>
      </c>
      <c r="D54" s="72" t="s">
        <v>138</v>
      </c>
      <c r="E54" s="72" t="s">
        <v>142</v>
      </c>
      <c r="F54" s="72" t="s">
        <v>421</v>
      </c>
      <c r="G54" s="165" t="s">
        <v>147</v>
      </c>
      <c r="H54" s="116"/>
      <c r="I54" s="116"/>
      <c r="J54" s="116"/>
      <c r="K54" s="200"/>
    </row>
    <row r="55" spans="1:11" s="66" customFormat="1" ht="18" x14ac:dyDescent="0.25">
      <c r="A55" s="109" t="s">
        <v>161</v>
      </c>
      <c r="B55" s="136" t="s">
        <v>210</v>
      </c>
      <c r="C55" s="208">
        <v>801</v>
      </c>
      <c r="D55" s="109" t="s">
        <v>138</v>
      </c>
      <c r="E55" s="109" t="s">
        <v>211</v>
      </c>
      <c r="F55" s="109"/>
      <c r="G55" s="132"/>
      <c r="H55" s="113">
        <f>H56</f>
        <v>0</v>
      </c>
      <c r="I55" s="113">
        <f>I56</f>
        <v>-150</v>
      </c>
      <c r="J55" s="113">
        <f>J56</f>
        <v>22</v>
      </c>
      <c r="K55" s="113">
        <f>K56</f>
        <v>22</v>
      </c>
    </row>
    <row r="56" spans="1:11" s="67" customFormat="1" ht="31.5" x14ac:dyDescent="0.25">
      <c r="A56" s="71"/>
      <c r="B56" s="170" t="s">
        <v>250</v>
      </c>
      <c r="C56" s="72" t="s">
        <v>76</v>
      </c>
      <c r="D56" s="72" t="s">
        <v>138</v>
      </c>
      <c r="E56" s="72" t="s">
        <v>211</v>
      </c>
      <c r="F56" s="72" t="s">
        <v>201</v>
      </c>
      <c r="G56" s="165"/>
      <c r="H56" s="116">
        <f>H57+H58</f>
        <v>0</v>
      </c>
      <c r="I56" s="116">
        <f>I57</f>
        <v>-150</v>
      </c>
      <c r="J56" s="116">
        <f>J57</f>
        <v>22</v>
      </c>
      <c r="K56" s="116">
        <f>K57</f>
        <v>22</v>
      </c>
    </row>
    <row r="57" spans="1:11" s="67" customFormat="1" ht="31.5" x14ac:dyDescent="0.25">
      <c r="A57" s="71"/>
      <c r="B57" s="226" t="s">
        <v>306</v>
      </c>
      <c r="C57" s="206">
        <v>801</v>
      </c>
      <c r="D57" s="72" t="s">
        <v>138</v>
      </c>
      <c r="E57" s="72" t="s">
        <v>211</v>
      </c>
      <c r="F57" s="72" t="s">
        <v>201</v>
      </c>
      <c r="G57" s="165" t="s">
        <v>147</v>
      </c>
      <c r="H57" s="116"/>
      <c r="I57" s="116">
        <v>-150</v>
      </c>
      <c r="J57" s="116">
        <v>22</v>
      </c>
      <c r="K57" s="100">
        <v>22</v>
      </c>
    </row>
    <row r="58" spans="1:11" s="67" customFormat="1" ht="18" hidden="1" x14ac:dyDescent="0.25">
      <c r="A58" s="71"/>
      <c r="B58" s="163" t="s">
        <v>165</v>
      </c>
      <c r="C58" s="206">
        <v>801</v>
      </c>
      <c r="D58" s="72" t="s">
        <v>138</v>
      </c>
      <c r="E58" s="72" t="s">
        <v>211</v>
      </c>
      <c r="F58" s="72" t="s">
        <v>201</v>
      </c>
      <c r="G58" s="165" t="s">
        <v>148</v>
      </c>
      <c r="H58" s="116"/>
      <c r="I58" s="116"/>
      <c r="J58" s="116"/>
      <c r="K58" s="167"/>
    </row>
    <row r="59" spans="1:11" s="66" customFormat="1" ht="18" x14ac:dyDescent="0.25">
      <c r="A59" s="109" t="s">
        <v>163</v>
      </c>
      <c r="B59" s="126" t="s">
        <v>133</v>
      </c>
      <c r="C59" s="104" t="s">
        <v>76</v>
      </c>
      <c r="D59" s="109" t="s">
        <v>144</v>
      </c>
      <c r="E59" s="109"/>
      <c r="F59" s="109"/>
      <c r="G59" s="104"/>
      <c r="H59" s="111">
        <f>H60+H64+H69</f>
        <v>0</v>
      </c>
      <c r="I59" s="111">
        <f>I60+I64+I69</f>
        <v>-100</v>
      </c>
      <c r="J59" s="111">
        <f>J60+J64+J69</f>
        <v>50</v>
      </c>
      <c r="K59" s="111">
        <f>K60+K64+K69</f>
        <v>50</v>
      </c>
    </row>
    <row r="60" spans="1:11" s="66" customFormat="1" ht="18" hidden="1" x14ac:dyDescent="0.25">
      <c r="A60" s="109" t="s">
        <v>166</v>
      </c>
      <c r="B60" s="126" t="s">
        <v>190</v>
      </c>
      <c r="C60" s="104" t="s">
        <v>76</v>
      </c>
      <c r="D60" s="109" t="s">
        <v>144</v>
      </c>
      <c r="E60" s="109" t="s">
        <v>135</v>
      </c>
      <c r="F60" s="109"/>
      <c r="G60" s="104"/>
      <c r="H60" s="111">
        <f>H61</f>
        <v>0</v>
      </c>
      <c r="I60" s="111"/>
      <c r="J60" s="111"/>
      <c r="K60" s="111"/>
    </row>
    <row r="61" spans="1:11" s="67" customFormat="1" ht="33.75" hidden="1" customHeight="1" x14ac:dyDescent="0.25">
      <c r="A61" s="71"/>
      <c r="B61" s="170" t="s">
        <v>250</v>
      </c>
      <c r="C61" s="72" t="s">
        <v>76</v>
      </c>
      <c r="D61" s="72" t="s">
        <v>144</v>
      </c>
      <c r="E61" s="72" t="s">
        <v>135</v>
      </c>
      <c r="F61" s="72" t="s">
        <v>201</v>
      </c>
      <c r="G61" s="72"/>
      <c r="H61" s="116">
        <f>H62+H63</f>
        <v>0</v>
      </c>
      <c r="I61" s="116"/>
      <c r="J61" s="116"/>
      <c r="K61" s="116"/>
    </row>
    <row r="62" spans="1:11" s="67" customFormat="1" ht="31.5" hidden="1" x14ac:dyDescent="0.25">
      <c r="A62" s="71"/>
      <c r="B62" s="226" t="s">
        <v>306</v>
      </c>
      <c r="C62" s="206">
        <v>801</v>
      </c>
      <c r="D62" s="72" t="s">
        <v>144</v>
      </c>
      <c r="E62" s="72" t="s">
        <v>135</v>
      </c>
      <c r="F62" s="72" t="s">
        <v>201</v>
      </c>
      <c r="G62" s="72" t="s">
        <v>147</v>
      </c>
      <c r="H62" s="116"/>
      <c r="I62" s="116"/>
      <c r="J62" s="116"/>
      <c r="K62" s="98"/>
    </row>
    <row r="63" spans="1:11" s="67" customFormat="1" ht="18" hidden="1" x14ac:dyDescent="0.25">
      <c r="A63" s="71"/>
      <c r="B63" s="163" t="s">
        <v>131</v>
      </c>
      <c r="C63" s="206">
        <v>801</v>
      </c>
      <c r="D63" s="71" t="s">
        <v>144</v>
      </c>
      <c r="E63" s="71" t="s">
        <v>135</v>
      </c>
      <c r="F63" s="71" t="s">
        <v>201</v>
      </c>
      <c r="G63" s="72" t="s">
        <v>191</v>
      </c>
      <c r="H63" s="114"/>
      <c r="I63" s="114"/>
      <c r="J63" s="116"/>
      <c r="K63" s="167"/>
    </row>
    <row r="64" spans="1:11" s="66" customFormat="1" ht="18" hidden="1" x14ac:dyDescent="0.25">
      <c r="A64" s="109" t="s">
        <v>271</v>
      </c>
      <c r="B64" s="136" t="s">
        <v>264</v>
      </c>
      <c r="C64" s="208">
        <v>801</v>
      </c>
      <c r="D64" s="109" t="s">
        <v>144</v>
      </c>
      <c r="E64" s="109" t="s">
        <v>136</v>
      </c>
      <c r="F64" s="109"/>
      <c r="G64" s="104"/>
      <c r="H64" s="115">
        <f>H65+H67</f>
        <v>0</v>
      </c>
      <c r="I64" s="115"/>
      <c r="J64" s="111"/>
      <c r="K64" s="111"/>
    </row>
    <row r="65" spans="1:11" s="67" customFormat="1" ht="31.5" hidden="1" x14ac:dyDescent="0.25">
      <c r="A65" s="71"/>
      <c r="B65" s="163" t="s">
        <v>250</v>
      </c>
      <c r="C65" s="206">
        <v>801</v>
      </c>
      <c r="D65" s="72" t="s">
        <v>144</v>
      </c>
      <c r="E65" s="72" t="s">
        <v>136</v>
      </c>
      <c r="F65" s="72" t="s">
        <v>201</v>
      </c>
      <c r="G65" s="72"/>
      <c r="H65" s="116">
        <f>H66</f>
        <v>0</v>
      </c>
      <c r="I65" s="116"/>
      <c r="J65" s="116"/>
      <c r="K65" s="116"/>
    </row>
    <row r="66" spans="1:11" s="67" customFormat="1" ht="31.5" hidden="1" x14ac:dyDescent="0.25">
      <c r="A66" s="71"/>
      <c r="B66" s="226" t="s">
        <v>306</v>
      </c>
      <c r="C66" s="206">
        <v>801</v>
      </c>
      <c r="D66" s="72" t="s">
        <v>144</v>
      </c>
      <c r="E66" s="72" t="s">
        <v>136</v>
      </c>
      <c r="F66" s="72" t="s">
        <v>272</v>
      </c>
      <c r="G66" s="72" t="s">
        <v>147</v>
      </c>
      <c r="H66" s="114"/>
      <c r="I66" s="114"/>
      <c r="J66" s="116"/>
      <c r="K66" s="98"/>
    </row>
    <row r="67" spans="1:11" s="67" customFormat="1" ht="18" hidden="1" x14ac:dyDescent="0.25">
      <c r="A67" s="71"/>
      <c r="B67" s="163" t="s">
        <v>209</v>
      </c>
      <c r="C67" s="206">
        <v>801</v>
      </c>
      <c r="D67" s="72" t="s">
        <v>144</v>
      </c>
      <c r="E67" s="72" t="s">
        <v>136</v>
      </c>
      <c r="F67" s="72" t="s">
        <v>273</v>
      </c>
      <c r="G67" s="165"/>
      <c r="H67" s="114">
        <f>H68</f>
        <v>0</v>
      </c>
      <c r="I67" s="114"/>
      <c r="J67" s="114"/>
      <c r="K67" s="114"/>
    </row>
    <row r="68" spans="1:11" s="67" customFormat="1" ht="31.5" hidden="1" x14ac:dyDescent="0.25">
      <c r="A68" s="71"/>
      <c r="B68" s="226" t="s">
        <v>306</v>
      </c>
      <c r="C68" s="206">
        <v>801</v>
      </c>
      <c r="D68" s="72" t="s">
        <v>144</v>
      </c>
      <c r="E68" s="72" t="s">
        <v>136</v>
      </c>
      <c r="F68" s="72" t="s">
        <v>273</v>
      </c>
      <c r="G68" s="165" t="s">
        <v>147</v>
      </c>
      <c r="H68" s="116"/>
      <c r="I68" s="116"/>
      <c r="J68" s="100"/>
      <c r="K68" s="201"/>
    </row>
    <row r="69" spans="1:11" s="66" customFormat="1" ht="18" x14ac:dyDescent="0.25">
      <c r="A69" s="109" t="s">
        <v>270</v>
      </c>
      <c r="B69" s="126" t="s">
        <v>41</v>
      </c>
      <c r="C69" s="104" t="s">
        <v>76</v>
      </c>
      <c r="D69" s="109" t="s">
        <v>144</v>
      </c>
      <c r="E69" s="109" t="s">
        <v>141</v>
      </c>
      <c r="F69" s="109"/>
      <c r="G69" s="104"/>
      <c r="H69" s="111">
        <f t="shared" ref="H69:K70" si="2">H70</f>
        <v>0</v>
      </c>
      <c r="I69" s="111">
        <f t="shared" si="2"/>
        <v>-100</v>
      </c>
      <c r="J69" s="111">
        <f t="shared" si="2"/>
        <v>50</v>
      </c>
      <c r="K69" s="111">
        <f t="shared" si="2"/>
        <v>50</v>
      </c>
    </row>
    <row r="70" spans="1:11" s="66" customFormat="1" ht="18" customHeight="1" x14ac:dyDescent="0.25">
      <c r="A70" s="73"/>
      <c r="B70" s="128" t="s">
        <v>251</v>
      </c>
      <c r="C70" s="72" t="s">
        <v>76</v>
      </c>
      <c r="D70" s="72" t="s">
        <v>144</v>
      </c>
      <c r="E70" s="72" t="s">
        <v>141</v>
      </c>
      <c r="F70" s="72" t="s">
        <v>214</v>
      </c>
      <c r="G70" s="165"/>
      <c r="H70" s="114">
        <f t="shared" si="2"/>
        <v>0</v>
      </c>
      <c r="I70" s="114">
        <f t="shared" si="2"/>
        <v>-100</v>
      </c>
      <c r="J70" s="114">
        <f t="shared" si="2"/>
        <v>50</v>
      </c>
      <c r="K70" s="114">
        <f t="shared" si="2"/>
        <v>50</v>
      </c>
    </row>
    <row r="71" spans="1:11" s="66" customFormat="1" ht="31.5" x14ac:dyDescent="0.25">
      <c r="A71" s="73"/>
      <c r="B71" s="226" t="s">
        <v>306</v>
      </c>
      <c r="C71" s="206">
        <v>801</v>
      </c>
      <c r="D71" s="72" t="s">
        <v>144</v>
      </c>
      <c r="E71" s="72" t="s">
        <v>141</v>
      </c>
      <c r="F71" s="72" t="s">
        <v>214</v>
      </c>
      <c r="G71" s="165" t="s">
        <v>147</v>
      </c>
      <c r="H71" s="116"/>
      <c r="I71" s="116">
        <v>-100</v>
      </c>
      <c r="J71" s="100">
        <v>50</v>
      </c>
      <c r="K71" s="98">
        <v>50</v>
      </c>
    </row>
    <row r="72" spans="1:11" s="66" customFormat="1" ht="18" x14ac:dyDescent="0.25">
      <c r="A72" s="109" t="s">
        <v>164</v>
      </c>
      <c r="B72" s="126" t="s">
        <v>162</v>
      </c>
      <c r="C72" s="104" t="s">
        <v>76</v>
      </c>
      <c r="D72" s="109" t="s">
        <v>145</v>
      </c>
      <c r="E72" s="109"/>
      <c r="F72" s="109"/>
      <c r="G72" s="104"/>
      <c r="H72" s="111">
        <f t="shared" ref="H72:K73" si="3">H73</f>
        <v>0</v>
      </c>
      <c r="I72" s="111">
        <f t="shared" si="3"/>
        <v>-273.5</v>
      </c>
      <c r="J72" s="111">
        <f t="shared" si="3"/>
        <v>1456.2</v>
      </c>
      <c r="K72" s="111">
        <f t="shared" si="3"/>
        <v>1204.3</v>
      </c>
    </row>
    <row r="73" spans="1:11" s="66" customFormat="1" ht="18" x14ac:dyDescent="0.25">
      <c r="A73" s="109" t="s">
        <v>167</v>
      </c>
      <c r="B73" s="126" t="s">
        <v>40</v>
      </c>
      <c r="C73" s="104" t="s">
        <v>76</v>
      </c>
      <c r="D73" s="109" t="s">
        <v>145</v>
      </c>
      <c r="E73" s="109" t="s">
        <v>135</v>
      </c>
      <c r="F73" s="109"/>
      <c r="G73" s="104"/>
      <c r="H73" s="111">
        <f t="shared" si="3"/>
        <v>0</v>
      </c>
      <c r="I73" s="111">
        <f t="shared" si="3"/>
        <v>-273.5</v>
      </c>
      <c r="J73" s="111">
        <f t="shared" si="3"/>
        <v>1456.2</v>
      </c>
      <c r="K73" s="111">
        <f t="shared" si="3"/>
        <v>1204.3</v>
      </c>
    </row>
    <row r="74" spans="1:11" s="66" customFormat="1" ht="18" x14ac:dyDescent="0.25">
      <c r="A74" s="73"/>
      <c r="B74" s="128" t="s">
        <v>252</v>
      </c>
      <c r="C74" s="72" t="s">
        <v>76</v>
      </c>
      <c r="D74" s="71" t="s">
        <v>145</v>
      </c>
      <c r="E74" s="71" t="s">
        <v>135</v>
      </c>
      <c r="F74" s="71" t="s">
        <v>202</v>
      </c>
      <c r="G74" s="165"/>
      <c r="H74" s="114">
        <f>SUM(H75:H80)</f>
        <v>0</v>
      </c>
      <c r="I74" s="114">
        <v>-273.5</v>
      </c>
      <c r="J74" s="114">
        <v>1456.2</v>
      </c>
      <c r="K74" s="114">
        <v>1204.3</v>
      </c>
    </row>
    <row r="75" spans="1:11" s="66" customFormat="1" ht="31.5" x14ac:dyDescent="0.25">
      <c r="A75" s="73"/>
      <c r="B75" s="159" t="s">
        <v>305</v>
      </c>
      <c r="C75" s="206">
        <v>801</v>
      </c>
      <c r="D75" s="72" t="s">
        <v>145</v>
      </c>
      <c r="E75" s="72" t="s">
        <v>135</v>
      </c>
      <c r="F75" s="72" t="s">
        <v>202</v>
      </c>
      <c r="G75" s="165" t="s">
        <v>139</v>
      </c>
      <c r="H75" s="116"/>
      <c r="I75" s="116"/>
      <c r="J75" s="100">
        <v>45</v>
      </c>
      <c r="K75" s="98">
        <v>45</v>
      </c>
    </row>
    <row r="76" spans="1:11" s="66" customFormat="1" ht="31.5" x14ac:dyDescent="0.25">
      <c r="A76" s="73"/>
      <c r="B76" s="226" t="s">
        <v>306</v>
      </c>
      <c r="C76" s="206">
        <v>801</v>
      </c>
      <c r="D76" s="72" t="s">
        <v>145</v>
      </c>
      <c r="E76" s="72" t="s">
        <v>135</v>
      </c>
      <c r="F76" s="72" t="s">
        <v>202</v>
      </c>
      <c r="G76" s="165" t="s">
        <v>147</v>
      </c>
      <c r="H76" s="116"/>
      <c r="I76" s="116">
        <v>-433.5</v>
      </c>
      <c r="J76" s="100">
        <v>316.3</v>
      </c>
      <c r="K76" s="98">
        <v>164.4</v>
      </c>
    </row>
    <row r="77" spans="1:11" s="66" customFormat="1" ht="18" x14ac:dyDescent="0.25">
      <c r="A77" s="73"/>
      <c r="B77" s="163" t="s">
        <v>131</v>
      </c>
      <c r="C77" s="206">
        <v>801</v>
      </c>
      <c r="D77" s="71" t="s">
        <v>145</v>
      </c>
      <c r="E77" s="71" t="s">
        <v>135</v>
      </c>
      <c r="F77" s="72" t="s">
        <v>202</v>
      </c>
      <c r="G77" s="165" t="s">
        <v>191</v>
      </c>
      <c r="H77" s="114"/>
      <c r="I77" s="114">
        <v>100</v>
      </c>
      <c r="J77" s="100">
        <v>350</v>
      </c>
      <c r="K77" s="254">
        <v>250</v>
      </c>
    </row>
    <row r="78" spans="1:11" s="66" customFormat="1" ht="18" x14ac:dyDescent="0.25">
      <c r="A78" s="73"/>
      <c r="B78" s="163" t="s">
        <v>192</v>
      </c>
      <c r="C78" s="206">
        <v>801</v>
      </c>
      <c r="D78" s="71" t="s">
        <v>145</v>
      </c>
      <c r="E78" s="71" t="s">
        <v>135</v>
      </c>
      <c r="F78" s="72" t="s">
        <v>202</v>
      </c>
      <c r="G78" s="165" t="s">
        <v>203</v>
      </c>
      <c r="H78" s="114"/>
      <c r="I78" s="114">
        <v>-5</v>
      </c>
      <c r="J78" s="100">
        <v>15</v>
      </c>
      <c r="K78" s="252">
        <v>15</v>
      </c>
    </row>
    <row r="79" spans="1:11" s="66" customFormat="1" ht="18" x14ac:dyDescent="0.25">
      <c r="A79" s="73"/>
      <c r="B79" s="163" t="s">
        <v>193</v>
      </c>
      <c r="C79" s="206">
        <v>801</v>
      </c>
      <c r="D79" s="71" t="s">
        <v>145</v>
      </c>
      <c r="E79" s="71" t="s">
        <v>135</v>
      </c>
      <c r="F79" s="72" t="s">
        <v>202</v>
      </c>
      <c r="G79" s="165" t="s">
        <v>194</v>
      </c>
      <c r="H79" s="114"/>
      <c r="I79" s="114"/>
      <c r="J79" s="100">
        <v>5</v>
      </c>
      <c r="K79" s="252">
        <v>5</v>
      </c>
    </row>
    <row r="80" spans="1:11" s="66" customFormat="1" ht="18" x14ac:dyDescent="0.25">
      <c r="A80" s="73"/>
      <c r="B80" s="163" t="s">
        <v>165</v>
      </c>
      <c r="C80" s="206">
        <v>801</v>
      </c>
      <c r="D80" s="71" t="s">
        <v>145</v>
      </c>
      <c r="E80" s="71" t="s">
        <v>135</v>
      </c>
      <c r="F80" s="72" t="s">
        <v>202</v>
      </c>
      <c r="G80" s="165" t="s">
        <v>148</v>
      </c>
      <c r="H80" s="114"/>
      <c r="I80" s="114"/>
      <c r="J80" s="235">
        <v>659.93</v>
      </c>
      <c r="K80" s="167">
        <v>659.93</v>
      </c>
    </row>
    <row r="81" spans="1:11" s="66" customFormat="1" ht="18" x14ac:dyDescent="0.25">
      <c r="A81" s="109" t="s">
        <v>170</v>
      </c>
      <c r="B81" s="80" t="s">
        <v>134</v>
      </c>
      <c r="C81" s="102">
        <v>801</v>
      </c>
      <c r="D81" s="109" t="s">
        <v>146</v>
      </c>
      <c r="E81" s="109"/>
      <c r="F81" s="109"/>
      <c r="G81" s="104"/>
      <c r="H81" s="111">
        <f>H82</f>
        <v>0</v>
      </c>
      <c r="I81" s="111">
        <f>I82</f>
        <v>703.4</v>
      </c>
      <c r="J81" s="111">
        <f>J82</f>
        <v>2152</v>
      </c>
      <c r="K81" s="111">
        <f>K82</f>
        <v>2152</v>
      </c>
    </row>
    <row r="82" spans="1:11" s="66" customFormat="1" ht="18" x14ac:dyDescent="0.25">
      <c r="A82" s="109" t="s">
        <v>171</v>
      </c>
      <c r="B82" s="137" t="s">
        <v>59</v>
      </c>
      <c r="C82" s="191" t="s">
        <v>76</v>
      </c>
      <c r="D82" s="109" t="s">
        <v>146</v>
      </c>
      <c r="E82" s="109" t="s">
        <v>144</v>
      </c>
      <c r="F82" s="109"/>
      <c r="G82" s="104"/>
      <c r="H82" s="111">
        <f>H84</f>
        <v>0</v>
      </c>
      <c r="I82" s="111">
        <f t="shared" ref="I82:K83" si="4">I83</f>
        <v>703.4</v>
      </c>
      <c r="J82" s="111">
        <f t="shared" si="4"/>
        <v>2152</v>
      </c>
      <c r="K82" s="111">
        <f t="shared" si="4"/>
        <v>2152</v>
      </c>
    </row>
    <row r="83" spans="1:11" s="66" customFormat="1" ht="19.5" customHeight="1" x14ac:dyDescent="0.25">
      <c r="A83" s="73"/>
      <c r="B83" s="128" t="s">
        <v>253</v>
      </c>
      <c r="C83" s="72" t="s">
        <v>76</v>
      </c>
      <c r="D83" s="71" t="s">
        <v>146</v>
      </c>
      <c r="E83" s="71" t="s">
        <v>144</v>
      </c>
      <c r="F83" s="72" t="s">
        <v>204</v>
      </c>
      <c r="G83" s="165"/>
      <c r="H83" s="164">
        <f>H84</f>
        <v>0</v>
      </c>
      <c r="I83" s="164">
        <f t="shared" si="4"/>
        <v>703.4</v>
      </c>
      <c r="J83" s="164">
        <f t="shared" si="4"/>
        <v>2152</v>
      </c>
      <c r="K83" s="164">
        <f t="shared" si="4"/>
        <v>2152</v>
      </c>
    </row>
    <row r="84" spans="1:11" s="66" customFormat="1" ht="32.25" customHeight="1" x14ac:dyDescent="0.25">
      <c r="A84" s="73"/>
      <c r="B84" s="128" t="s">
        <v>248</v>
      </c>
      <c r="C84" s="72" t="s">
        <v>76</v>
      </c>
      <c r="D84" s="72" t="s">
        <v>146</v>
      </c>
      <c r="E84" s="72" t="s">
        <v>144</v>
      </c>
      <c r="F84" s="72" t="s">
        <v>215</v>
      </c>
      <c r="G84" s="165"/>
      <c r="H84" s="164">
        <f>H85+H88</f>
        <v>0</v>
      </c>
      <c r="I84" s="164">
        <f>I85+I88</f>
        <v>703.4</v>
      </c>
      <c r="J84" s="164">
        <f>J85+J88</f>
        <v>2152</v>
      </c>
      <c r="K84" s="164">
        <f>K85+K88</f>
        <v>2152</v>
      </c>
    </row>
    <row r="85" spans="1:11" s="66" customFormat="1" ht="33" customHeight="1" x14ac:dyDescent="0.25">
      <c r="A85" s="73"/>
      <c r="B85" s="163" t="s">
        <v>205</v>
      </c>
      <c r="C85" s="206">
        <v>801</v>
      </c>
      <c r="D85" s="72" t="s">
        <v>146</v>
      </c>
      <c r="E85" s="72" t="s">
        <v>144</v>
      </c>
      <c r="F85" s="72" t="s">
        <v>206</v>
      </c>
      <c r="G85" s="165"/>
      <c r="H85" s="164">
        <f>H86+H87</f>
        <v>0</v>
      </c>
      <c r="I85" s="164">
        <f>I86+I87</f>
        <v>758.4</v>
      </c>
      <c r="J85" s="164">
        <f>J86+J87</f>
        <v>2137</v>
      </c>
      <c r="K85" s="164">
        <f>K86+K87</f>
        <v>2137</v>
      </c>
    </row>
    <row r="86" spans="1:11" s="66" customFormat="1" ht="16.5" customHeight="1" x14ac:dyDescent="0.25">
      <c r="A86" s="73"/>
      <c r="B86" s="163" t="s">
        <v>302</v>
      </c>
      <c r="C86" s="206">
        <v>801</v>
      </c>
      <c r="D86" s="71" t="s">
        <v>146</v>
      </c>
      <c r="E86" s="71" t="s">
        <v>144</v>
      </c>
      <c r="F86" s="72" t="s">
        <v>206</v>
      </c>
      <c r="G86" s="165" t="s">
        <v>150</v>
      </c>
      <c r="H86" s="164"/>
      <c r="I86" s="164">
        <v>649.9</v>
      </c>
      <c r="J86" s="98">
        <v>1641</v>
      </c>
      <c r="K86" s="167">
        <v>1641</v>
      </c>
    </row>
    <row r="87" spans="1:11" s="66" customFormat="1" ht="33.75" customHeight="1" x14ac:dyDescent="0.25">
      <c r="A87" s="73"/>
      <c r="B87" s="159" t="s">
        <v>304</v>
      </c>
      <c r="C87" s="206">
        <v>801</v>
      </c>
      <c r="D87" s="72" t="s">
        <v>146</v>
      </c>
      <c r="E87" s="72" t="s">
        <v>144</v>
      </c>
      <c r="F87" s="72" t="s">
        <v>206</v>
      </c>
      <c r="G87" s="165" t="s">
        <v>216</v>
      </c>
      <c r="H87" s="164"/>
      <c r="I87" s="164">
        <v>108.5</v>
      </c>
      <c r="J87" s="98">
        <v>496</v>
      </c>
      <c r="K87" s="98">
        <v>496</v>
      </c>
    </row>
    <row r="88" spans="1:11" s="66" customFormat="1" ht="17.25" customHeight="1" x14ac:dyDescent="0.25">
      <c r="A88" s="73"/>
      <c r="B88" s="163" t="s">
        <v>207</v>
      </c>
      <c r="C88" s="206">
        <v>801</v>
      </c>
      <c r="D88" s="72" t="s">
        <v>146</v>
      </c>
      <c r="E88" s="72" t="s">
        <v>144</v>
      </c>
      <c r="F88" s="72" t="s">
        <v>208</v>
      </c>
      <c r="G88" s="165"/>
      <c r="H88" s="164">
        <f>SUM(H89:H91)</f>
        <v>0</v>
      </c>
      <c r="I88" s="164">
        <f>I91</f>
        <v>-55</v>
      </c>
      <c r="J88" s="164">
        <f>J89+J90+J91</f>
        <v>15</v>
      </c>
      <c r="K88" s="164">
        <f>K89+K90+K91</f>
        <v>15</v>
      </c>
    </row>
    <row r="89" spans="1:11" s="66" customFormat="1" ht="34.5" hidden="1" customHeight="1" x14ac:dyDescent="0.25">
      <c r="A89" s="73"/>
      <c r="B89" s="163" t="s">
        <v>303</v>
      </c>
      <c r="C89" s="206">
        <v>801</v>
      </c>
      <c r="D89" s="72" t="s">
        <v>146</v>
      </c>
      <c r="E89" s="72" t="s">
        <v>144</v>
      </c>
      <c r="F89" s="72" t="s">
        <v>208</v>
      </c>
      <c r="G89" s="165" t="s">
        <v>275</v>
      </c>
      <c r="H89" s="164"/>
      <c r="I89" s="164"/>
      <c r="J89" s="164"/>
      <c r="K89" s="200"/>
    </row>
    <row r="90" spans="1:11" s="66" customFormat="1" ht="35.25" hidden="1" customHeight="1" x14ac:dyDescent="0.25">
      <c r="A90" s="73"/>
      <c r="B90" s="159" t="s">
        <v>305</v>
      </c>
      <c r="C90" s="206">
        <v>801</v>
      </c>
      <c r="D90" s="72" t="s">
        <v>146</v>
      </c>
      <c r="E90" s="72" t="s">
        <v>144</v>
      </c>
      <c r="F90" s="72" t="s">
        <v>208</v>
      </c>
      <c r="G90" s="165" t="s">
        <v>139</v>
      </c>
      <c r="H90" s="164"/>
      <c r="I90" s="164"/>
      <c r="J90" s="164"/>
      <c r="K90" s="98"/>
    </row>
    <row r="91" spans="1:11" s="66" customFormat="1" ht="32.25" customHeight="1" x14ac:dyDescent="0.25">
      <c r="A91" s="73"/>
      <c r="B91" s="226" t="s">
        <v>306</v>
      </c>
      <c r="C91" s="206">
        <v>801</v>
      </c>
      <c r="D91" s="72" t="s">
        <v>146</v>
      </c>
      <c r="E91" s="72" t="s">
        <v>144</v>
      </c>
      <c r="F91" s="72" t="s">
        <v>208</v>
      </c>
      <c r="G91" s="165" t="s">
        <v>147</v>
      </c>
      <c r="H91" s="164"/>
      <c r="I91" s="164">
        <v>-55</v>
      </c>
      <c r="J91" s="98">
        <v>15</v>
      </c>
      <c r="K91" s="98">
        <v>15</v>
      </c>
    </row>
    <row r="92" spans="1:11" s="66" customFormat="1" ht="18" x14ac:dyDescent="0.25">
      <c r="A92" s="117">
        <v>8</v>
      </c>
      <c r="B92" s="131" t="s">
        <v>168</v>
      </c>
      <c r="C92" s="207"/>
      <c r="D92" s="109"/>
      <c r="E92" s="109"/>
      <c r="F92" s="109"/>
      <c r="G92" s="132"/>
      <c r="H92" s="173">
        <f>H93</f>
        <v>0</v>
      </c>
      <c r="I92" s="173">
        <f>I93</f>
        <v>-219</v>
      </c>
      <c r="J92" s="103">
        <f>J93</f>
        <v>146.6</v>
      </c>
      <c r="K92" s="103">
        <f>K93</f>
        <v>398.5</v>
      </c>
    </row>
    <row r="93" spans="1:11" s="66" customFormat="1" ht="18" x14ac:dyDescent="0.25">
      <c r="A93" s="71" t="s">
        <v>274</v>
      </c>
      <c r="B93" s="129" t="s">
        <v>174</v>
      </c>
      <c r="C93" s="209"/>
      <c r="D93" s="71" t="s">
        <v>169</v>
      </c>
      <c r="E93" s="71" t="s">
        <v>169</v>
      </c>
      <c r="F93" s="71" t="s">
        <v>293</v>
      </c>
      <c r="G93" s="130" t="s">
        <v>115</v>
      </c>
      <c r="H93" s="164"/>
      <c r="I93" s="164">
        <v>-219</v>
      </c>
      <c r="J93" s="98">
        <v>146.6</v>
      </c>
      <c r="K93" s="167">
        <v>398.5</v>
      </c>
    </row>
    <row r="94" spans="1:11" s="135" customFormat="1" ht="18" x14ac:dyDescent="0.25">
      <c r="A94" s="117"/>
      <c r="B94" s="293" t="s">
        <v>39</v>
      </c>
      <c r="C94" s="293"/>
      <c r="D94" s="293"/>
      <c r="E94" s="293"/>
      <c r="F94" s="293"/>
      <c r="G94" s="293"/>
      <c r="H94" s="115">
        <f>H9+H34+H39+H51+H59+H72+H81+H92</f>
        <v>0</v>
      </c>
      <c r="I94" s="115">
        <f>I9+I34+I39+I51+I59+I72+I81+I92</f>
        <v>371.79999999999995</v>
      </c>
      <c r="J94" s="115">
        <f>J9+J34+J39+J51+J59+J72+J81+J92</f>
        <v>5972.8</v>
      </c>
      <c r="K94" s="115">
        <f>K9+K34+K39+K51+K59+K72+K81+K92</f>
        <v>5972.8</v>
      </c>
    </row>
    <row r="95" spans="1:11" s="67" customFormat="1" ht="18.75" x14ac:dyDescent="0.25">
      <c r="A95" s="68"/>
      <c r="B95" s="69"/>
      <c r="C95" s="69"/>
      <c r="D95" s="70"/>
      <c r="E95" s="70"/>
      <c r="F95" s="70"/>
      <c r="G95" s="70"/>
      <c r="H95" s="70"/>
      <c r="I95" s="70"/>
      <c r="J95" s="70"/>
    </row>
    <row r="96" spans="1:11" s="67" customFormat="1" ht="18.75" x14ac:dyDescent="0.25">
      <c r="A96" s="68"/>
      <c r="B96" s="69"/>
      <c r="C96" s="69"/>
      <c r="D96" s="70"/>
      <c r="E96" s="70"/>
      <c r="F96" s="70"/>
      <c r="G96" s="70"/>
      <c r="H96" s="70"/>
      <c r="I96" s="70"/>
      <c r="J96" s="70"/>
    </row>
  </sheetData>
  <mergeCells count="11">
    <mergeCell ref="G1:K1"/>
    <mergeCell ref="B94:G94"/>
    <mergeCell ref="A6:A7"/>
    <mergeCell ref="B6:B7"/>
    <mergeCell ref="D6:D7"/>
    <mergeCell ref="E6:E7"/>
    <mergeCell ref="F6:F7"/>
    <mergeCell ref="G6:G7"/>
    <mergeCell ref="C6:C7"/>
    <mergeCell ref="A3:K3"/>
    <mergeCell ref="I6:J6"/>
  </mergeCells>
  <phoneticPr fontId="3" type="noConversion"/>
  <pageMargins left="0.98425196850393704" right="0.59055118110236227" top="0.78740157480314965" bottom="0.78740157480314965" header="0.31496062992125984" footer="0.39370078740157483"/>
  <pageSetup paperSize="9" scale="4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9"/>
  <sheetViews>
    <sheetView view="pageBreakPreview" zoomScale="75" zoomScaleNormal="75" zoomScaleSheetLayoutView="75" workbookViewId="0">
      <selection activeCell="F13" sqref="F13"/>
    </sheetView>
  </sheetViews>
  <sheetFormatPr defaultRowHeight="12.75" x14ac:dyDescent="0.2"/>
  <cols>
    <col min="1" max="1" width="5.7109375" style="11" customWidth="1"/>
    <col min="2" max="2" width="48.42578125" style="11" customWidth="1"/>
    <col min="3" max="3" width="24.7109375" style="11" customWidth="1"/>
    <col min="4" max="4" width="25.140625" style="12" customWidth="1"/>
    <col min="5" max="16384" width="9.140625" style="11"/>
  </cols>
  <sheetData>
    <row r="1" spans="1:5" ht="147.75" customHeight="1" x14ac:dyDescent="0.25">
      <c r="D1" s="41" t="s">
        <v>392</v>
      </c>
      <c r="E1" s="159"/>
    </row>
    <row r="2" spans="1:5" ht="16.5" customHeight="1" x14ac:dyDescent="0.2">
      <c r="D2" s="139"/>
    </row>
    <row r="3" spans="1:5" s="56" customFormat="1" ht="80.25" customHeight="1" x14ac:dyDescent="0.3">
      <c r="A3" s="267" t="s">
        <v>378</v>
      </c>
      <c r="B3" s="267"/>
      <c r="C3" s="267"/>
      <c r="D3" s="267"/>
    </row>
    <row r="4" spans="1:5" s="56" customFormat="1" ht="21" customHeight="1" x14ac:dyDescent="0.3">
      <c r="B4" s="143"/>
      <c r="C4" s="144"/>
      <c r="D4" s="144"/>
    </row>
    <row r="5" spans="1:5" s="56" customFormat="1" ht="18.75" x14ac:dyDescent="0.3">
      <c r="B5" s="57"/>
      <c r="D5" s="146" t="s">
        <v>62</v>
      </c>
    </row>
    <row r="6" spans="1:5" s="59" customFormat="1" ht="39.75" customHeight="1" x14ac:dyDescent="0.3">
      <c r="A6" s="38" t="s">
        <v>50</v>
      </c>
      <c r="B6" s="40" t="s">
        <v>186</v>
      </c>
      <c r="C6" s="145" t="s">
        <v>187</v>
      </c>
      <c r="D6" s="40" t="s">
        <v>11</v>
      </c>
    </row>
    <row r="7" spans="1:5" s="39" customFormat="1" ht="117.75" customHeight="1" x14ac:dyDescent="0.25">
      <c r="A7" s="88">
        <v>1</v>
      </c>
      <c r="B7" s="171" t="s">
        <v>307</v>
      </c>
      <c r="C7" s="158" t="s">
        <v>387</v>
      </c>
      <c r="D7" s="241">
        <v>659.93</v>
      </c>
    </row>
    <row r="8" spans="1:5" s="39" customFormat="1" ht="193.5" hidden="1" customHeight="1" x14ac:dyDescent="0.25">
      <c r="A8" s="88">
        <v>2</v>
      </c>
      <c r="B8" s="171" t="s">
        <v>308</v>
      </c>
      <c r="C8" s="158"/>
      <c r="D8" s="133"/>
    </row>
    <row r="9" spans="1:5" s="160" customFormat="1" ht="29.25" customHeight="1" x14ac:dyDescent="0.25">
      <c r="A9" s="224"/>
      <c r="B9" s="123" t="s">
        <v>188</v>
      </c>
      <c r="C9" s="123" t="s">
        <v>189</v>
      </c>
      <c r="D9" s="242">
        <f>D7+D8</f>
        <v>659.93</v>
      </c>
    </row>
  </sheetData>
  <mergeCells count="1">
    <mergeCell ref="A3:D3"/>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view="pageBreakPreview" zoomScale="75" zoomScaleNormal="75" zoomScaleSheetLayoutView="75" workbookViewId="0">
      <selection activeCell="A3" sqref="A3:E3"/>
    </sheetView>
  </sheetViews>
  <sheetFormatPr defaultRowHeight="12.75" x14ac:dyDescent="0.2"/>
  <cols>
    <col min="1" max="1" width="5.7109375" style="11" customWidth="1"/>
    <col min="2" max="2" width="48.42578125" style="11" customWidth="1"/>
    <col min="3" max="3" width="17.42578125" style="11" customWidth="1"/>
    <col min="4" max="4" width="17.28515625" style="12" customWidth="1"/>
    <col min="5" max="5" width="14.42578125" style="11" customWidth="1"/>
    <col min="6" max="16384" width="9.140625" style="11"/>
  </cols>
  <sheetData>
    <row r="1" spans="1:5" ht="118.5" customHeight="1" x14ac:dyDescent="0.25">
      <c r="D1" s="291" t="s">
        <v>377</v>
      </c>
      <c r="E1" s="291"/>
    </row>
    <row r="2" spans="1:5" ht="16.5" customHeight="1" x14ac:dyDescent="0.2">
      <c r="D2" s="139"/>
    </row>
    <row r="3" spans="1:5" s="56" customFormat="1" ht="81" customHeight="1" x14ac:dyDescent="0.3">
      <c r="A3" s="267" t="s">
        <v>380</v>
      </c>
      <c r="B3" s="267"/>
      <c r="C3" s="267"/>
      <c r="D3" s="267"/>
      <c r="E3" s="267"/>
    </row>
    <row r="4" spans="1:5" s="56" customFormat="1" ht="21" customHeight="1" x14ac:dyDescent="0.3">
      <c r="B4" s="143"/>
      <c r="C4" s="144"/>
      <c r="D4" s="144"/>
    </row>
    <row r="5" spans="1:5" s="56" customFormat="1" ht="18.75" x14ac:dyDescent="0.3">
      <c r="B5" s="57"/>
      <c r="E5" s="146" t="s">
        <v>62</v>
      </c>
    </row>
    <row r="6" spans="1:5" s="59" customFormat="1" ht="39.75" customHeight="1" x14ac:dyDescent="0.3">
      <c r="A6" s="38" t="s">
        <v>50</v>
      </c>
      <c r="B6" s="40" t="s">
        <v>186</v>
      </c>
      <c r="C6" s="145" t="s">
        <v>187</v>
      </c>
      <c r="D6" s="40" t="s">
        <v>316</v>
      </c>
      <c r="E6" s="40" t="s">
        <v>381</v>
      </c>
    </row>
    <row r="7" spans="1:5" s="39" customFormat="1" ht="117.75" customHeight="1" x14ac:dyDescent="0.25">
      <c r="A7" s="88">
        <v>1</v>
      </c>
      <c r="B7" s="171" t="s">
        <v>310</v>
      </c>
      <c r="C7" s="158" t="s">
        <v>387</v>
      </c>
      <c r="D7" s="241">
        <v>659.93</v>
      </c>
      <c r="E7" s="241">
        <v>659.93</v>
      </c>
    </row>
    <row r="8" spans="1:5" s="160" customFormat="1" ht="29.25" customHeight="1" x14ac:dyDescent="0.25">
      <c r="A8" s="224"/>
      <c r="B8" s="123" t="s">
        <v>188</v>
      </c>
      <c r="C8" s="123" t="s">
        <v>189</v>
      </c>
      <c r="D8" s="242">
        <f>D7</f>
        <v>659.93</v>
      </c>
      <c r="E8" s="242">
        <f>E7</f>
        <v>659.93</v>
      </c>
    </row>
  </sheetData>
  <mergeCells count="2">
    <mergeCell ref="D1:E1"/>
    <mergeCell ref="A3:E3"/>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8"/>
  <sheetViews>
    <sheetView view="pageBreakPreview" zoomScale="75" zoomScaleNormal="75" workbookViewId="0">
      <selection activeCell="E15" sqref="E15"/>
    </sheetView>
  </sheetViews>
  <sheetFormatPr defaultRowHeight="12.75" x14ac:dyDescent="0.2"/>
  <cols>
    <col min="1" max="1" width="15.28515625" style="11" customWidth="1"/>
    <col min="2" max="2" width="27" style="11" customWidth="1"/>
    <col min="3" max="3" width="32.140625" style="12" customWidth="1"/>
    <col min="4" max="4" width="30" style="12" customWidth="1"/>
    <col min="5" max="16384" width="9.140625" style="11"/>
  </cols>
  <sheetData>
    <row r="1" spans="1:4" ht="114.75" customHeight="1" x14ac:dyDescent="0.25">
      <c r="C1" s="3"/>
      <c r="D1" s="41" t="s">
        <v>379</v>
      </c>
    </row>
    <row r="2" spans="1:4" ht="19.5" customHeight="1" x14ac:dyDescent="0.2">
      <c r="C2" s="3"/>
      <c r="D2" s="139"/>
    </row>
    <row r="3" spans="1:4" s="56" customFormat="1" ht="57.75" customHeight="1" x14ac:dyDescent="0.3">
      <c r="A3" s="267" t="s">
        <v>383</v>
      </c>
      <c r="B3" s="268"/>
      <c r="C3" s="268"/>
      <c r="D3" s="268"/>
    </row>
    <row r="4" spans="1:4" s="56" customFormat="1" ht="21" customHeight="1" x14ac:dyDescent="0.3">
      <c r="A4" s="143"/>
      <c r="B4" s="144"/>
      <c r="C4" s="144"/>
      <c r="D4" s="144"/>
    </row>
    <row r="5" spans="1:4" s="56" customFormat="1" ht="18.75" x14ac:dyDescent="0.3">
      <c r="A5" s="57"/>
      <c r="C5" s="58"/>
      <c r="D5" s="146" t="s">
        <v>62</v>
      </c>
    </row>
    <row r="6" spans="1:4" s="59" customFormat="1" ht="24.75" customHeight="1" x14ac:dyDescent="0.3">
      <c r="A6" s="40" t="s">
        <v>179</v>
      </c>
      <c r="B6" s="300" t="s">
        <v>180</v>
      </c>
      <c r="C6" s="301"/>
      <c r="D6" s="40" t="s">
        <v>11</v>
      </c>
    </row>
    <row r="7" spans="1:4" s="39" customFormat="1" ht="51.75" customHeight="1" x14ac:dyDescent="0.25">
      <c r="A7" s="161" t="s">
        <v>135</v>
      </c>
      <c r="B7" s="262" t="s">
        <v>311</v>
      </c>
      <c r="C7" s="302"/>
      <c r="D7" s="75">
        <v>5045.5</v>
      </c>
    </row>
    <row r="8" spans="1:4" s="160" customFormat="1" ht="24" customHeight="1" x14ac:dyDescent="0.25">
      <c r="A8" s="123" t="s">
        <v>188</v>
      </c>
      <c r="B8" s="303" t="s">
        <v>189</v>
      </c>
      <c r="C8" s="303"/>
      <c r="D8" s="118">
        <f>D7</f>
        <v>5045.5</v>
      </c>
    </row>
  </sheetData>
  <mergeCells count="4">
    <mergeCell ref="A3:D3"/>
    <mergeCell ref="B6:C6"/>
    <mergeCell ref="B7:C7"/>
    <mergeCell ref="B8:C8"/>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
  <sheetViews>
    <sheetView view="pageBreakPreview" zoomScale="75" zoomScaleNormal="75" workbookViewId="0">
      <selection activeCell="D7" sqref="D7"/>
    </sheetView>
  </sheetViews>
  <sheetFormatPr defaultRowHeight="12.75" x14ac:dyDescent="0.2"/>
  <cols>
    <col min="1" max="1" width="15.28515625" style="11" customWidth="1"/>
    <col min="2" max="2" width="27" style="11" customWidth="1"/>
    <col min="3" max="3" width="32.140625" style="12" customWidth="1"/>
    <col min="4" max="4" width="13.28515625" style="12" customWidth="1"/>
    <col min="5" max="5" width="13.5703125" style="11" customWidth="1"/>
    <col min="6" max="16384" width="9.140625" style="11"/>
  </cols>
  <sheetData>
    <row r="1" spans="1:5" ht="132.75" customHeight="1" x14ac:dyDescent="0.25">
      <c r="C1" s="3"/>
      <c r="D1" s="291" t="s">
        <v>382</v>
      </c>
      <c r="E1" s="291"/>
    </row>
    <row r="2" spans="1:5" ht="19.5" customHeight="1" x14ac:dyDescent="0.2">
      <c r="C2" s="3"/>
      <c r="D2" s="139"/>
    </row>
    <row r="3" spans="1:5" s="56" customFormat="1" ht="57.75" customHeight="1" x14ac:dyDescent="0.3">
      <c r="A3" s="267" t="s">
        <v>384</v>
      </c>
      <c r="B3" s="267"/>
      <c r="C3" s="267"/>
      <c r="D3" s="267"/>
      <c r="E3" s="267"/>
    </row>
    <row r="4" spans="1:5" s="56" customFormat="1" ht="21" customHeight="1" x14ac:dyDescent="0.3">
      <c r="A4" s="143"/>
      <c r="B4" s="144"/>
      <c r="C4" s="144"/>
      <c r="D4" s="144"/>
    </row>
    <row r="5" spans="1:5" s="56" customFormat="1" ht="18.75" x14ac:dyDescent="0.3">
      <c r="A5" s="57"/>
      <c r="C5" s="58"/>
      <c r="E5" s="146" t="s">
        <v>62</v>
      </c>
    </row>
    <row r="6" spans="1:5" s="59" customFormat="1" ht="47.25" customHeight="1" x14ac:dyDescent="0.3">
      <c r="A6" s="40" t="s">
        <v>179</v>
      </c>
      <c r="B6" s="300" t="s">
        <v>180</v>
      </c>
      <c r="C6" s="301"/>
      <c r="D6" s="40" t="s">
        <v>316</v>
      </c>
      <c r="E6" s="40" t="s">
        <v>381</v>
      </c>
    </row>
    <row r="7" spans="1:5" s="39" customFormat="1" ht="51.75" customHeight="1" x14ac:dyDescent="0.25">
      <c r="A7" s="161" t="s">
        <v>135</v>
      </c>
      <c r="B7" s="262" t="s">
        <v>311</v>
      </c>
      <c r="C7" s="302"/>
      <c r="D7" s="75">
        <v>4041.5</v>
      </c>
      <c r="E7" s="75">
        <v>4041.5</v>
      </c>
    </row>
    <row r="8" spans="1:5" s="160" customFormat="1" ht="24" customHeight="1" x14ac:dyDescent="0.25">
      <c r="A8" s="123" t="s">
        <v>188</v>
      </c>
      <c r="B8" s="303" t="s">
        <v>189</v>
      </c>
      <c r="C8" s="303"/>
      <c r="D8" s="118">
        <f>D7</f>
        <v>4041.5</v>
      </c>
      <c r="E8" s="118">
        <f>E7</f>
        <v>4041.5</v>
      </c>
    </row>
  </sheetData>
  <mergeCells count="5">
    <mergeCell ref="B8:C8"/>
    <mergeCell ref="D1:E1"/>
    <mergeCell ref="A3:E3"/>
    <mergeCell ref="B6:C6"/>
    <mergeCell ref="B7:C7"/>
  </mergeCells>
  <phoneticPr fontId="3" type="noConversion"/>
  <pageMargins left="0.98425196850393704" right="0.59055118110236227" top="0.78740157480314965" bottom="0.78740157480314965" header="0.51181102362204722" footer="0.51181102362204722"/>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D9"/>
  <sheetViews>
    <sheetView view="pageBreakPreview" zoomScaleSheetLayoutView="100" workbookViewId="0">
      <selection activeCell="C5" sqref="C5:D5"/>
    </sheetView>
  </sheetViews>
  <sheetFormatPr defaultRowHeight="12.75" x14ac:dyDescent="0.2"/>
  <cols>
    <col min="2" max="2" width="48.28515625" customWidth="1"/>
    <col min="3" max="3" width="14.42578125" customWidth="1"/>
    <col min="4" max="4" width="16.42578125" customWidth="1"/>
  </cols>
  <sheetData>
    <row r="1" spans="1:4" ht="114.75" customHeight="1" x14ac:dyDescent="0.25">
      <c r="C1" s="291" t="s">
        <v>317</v>
      </c>
      <c r="D1" s="306"/>
    </row>
    <row r="2" spans="1:4" ht="15" customHeight="1" x14ac:dyDescent="0.2">
      <c r="C2" s="307"/>
      <c r="D2" s="307"/>
    </row>
    <row r="3" spans="1:4" ht="57.75" customHeight="1" x14ac:dyDescent="0.3">
      <c r="A3" s="304" t="s">
        <v>318</v>
      </c>
      <c r="B3" s="304"/>
      <c r="C3" s="304"/>
      <c r="D3" s="304"/>
    </row>
    <row r="4" spans="1:4" x14ac:dyDescent="0.2">
      <c r="A4" s="174"/>
      <c r="B4" s="175"/>
      <c r="C4" s="175"/>
      <c r="D4" s="175"/>
    </row>
    <row r="5" spans="1:4" ht="15.75" x14ac:dyDescent="0.25">
      <c r="A5" s="174"/>
      <c r="B5" s="175"/>
      <c r="C5" s="305" t="s">
        <v>62</v>
      </c>
      <c r="D5" s="305"/>
    </row>
    <row r="6" spans="1:4" ht="156.75" customHeight="1" x14ac:dyDescent="0.2">
      <c r="A6" s="218" t="s">
        <v>50</v>
      </c>
      <c r="B6" s="210" t="s">
        <v>237</v>
      </c>
      <c r="C6" s="211" t="s">
        <v>238</v>
      </c>
      <c r="D6" s="211" t="s">
        <v>239</v>
      </c>
    </row>
    <row r="7" spans="1:4" ht="31.5" customHeight="1" x14ac:dyDescent="0.25">
      <c r="A7" s="187">
        <v>1</v>
      </c>
      <c r="B7" s="186" t="s">
        <v>3</v>
      </c>
      <c r="C7" s="188">
        <v>0</v>
      </c>
      <c r="D7" s="188">
        <v>0</v>
      </c>
    </row>
    <row r="8" spans="1:4" ht="31.5" customHeight="1" x14ac:dyDescent="0.25">
      <c r="A8" s="187">
        <v>2</v>
      </c>
      <c r="B8" s="189" t="s">
        <v>240</v>
      </c>
      <c r="C8" s="188">
        <v>0</v>
      </c>
      <c r="D8" s="188">
        <v>0</v>
      </c>
    </row>
    <row r="9" spans="1:4" ht="45.75" customHeight="1" x14ac:dyDescent="0.25">
      <c r="A9" s="176"/>
      <c r="B9" s="181" t="s">
        <v>312</v>
      </c>
      <c r="C9" s="190">
        <f>SUM(C7:C8)</f>
        <v>0</v>
      </c>
      <c r="D9" s="190">
        <f>SUM(D7:D8)</f>
        <v>0</v>
      </c>
    </row>
  </sheetData>
  <mergeCells count="4">
    <mergeCell ref="A3:D3"/>
    <mergeCell ref="C5:D5"/>
    <mergeCell ref="C1:D1"/>
    <mergeCell ref="C2:D2"/>
  </mergeCells>
  <phoneticPr fontId="3" type="noConversion"/>
  <pageMargins left="0.98425196850393704" right="0.59055118110236227" top="0.78740157480314965" bottom="0.78740157480314965" header="0.51181102362204722" footer="0.51181102362204722"/>
  <pageSetup paperSize="9" scale="95"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0"/>
  <sheetViews>
    <sheetView view="pageBreakPreview" zoomScale="75" workbookViewId="0">
      <selection activeCell="D7" sqref="D7"/>
    </sheetView>
  </sheetViews>
  <sheetFormatPr defaultRowHeight="12.75" x14ac:dyDescent="0.2"/>
  <cols>
    <col min="2" max="2" width="48.28515625" customWidth="1"/>
    <col min="3" max="3" width="14.42578125" customWidth="1"/>
    <col min="4" max="4" width="16.42578125" customWidth="1"/>
    <col min="5" max="5" width="14.7109375" customWidth="1"/>
    <col min="6" max="6" width="15.85546875" customWidth="1"/>
  </cols>
  <sheetData>
    <row r="1" spans="1:6" ht="114.75" customHeight="1" x14ac:dyDescent="0.25">
      <c r="D1" s="215"/>
      <c r="E1" s="291" t="s">
        <v>319</v>
      </c>
      <c r="F1" s="291"/>
    </row>
    <row r="2" spans="1:6" x14ac:dyDescent="0.2">
      <c r="C2" s="307"/>
      <c r="D2" s="307"/>
    </row>
    <row r="3" spans="1:6" ht="42.75" customHeight="1" x14ac:dyDescent="0.3">
      <c r="A3" s="304" t="s">
        <v>320</v>
      </c>
      <c r="B3" s="304"/>
      <c r="C3" s="304"/>
      <c r="D3" s="304"/>
      <c r="E3" s="304"/>
      <c r="F3" s="304"/>
    </row>
    <row r="4" spans="1:6" x14ac:dyDescent="0.2">
      <c r="A4" s="174"/>
      <c r="B4" s="175"/>
      <c r="C4" s="175"/>
      <c r="D4" s="175"/>
    </row>
    <row r="5" spans="1:6" ht="15.75" x14ac:dyDescent="0.25">
      <c r="A5" s="174"/>
      <c r="B5" s="175"/>
      <c r="D5" s="216"/>
      <c r="F5" s="214" t="s">
        <v>62</v>
      </c>
    </row>
    <row r="6" spans="1:6" ht="18.75" x14ac:dyDescent="0.3">
      <c r="A6" s="310" t="s">
        <v>50</v>
      </c>
      <c r="B6" s="312" t="s">
        <v>237</v>
      </c>
      <c r="C6" s="308" t="s">
        <v>255</v>
      </c>
      <c r="D6" s="308"/>
      <c r="E6" s="309" t="s">
        <v>314</v>
      </c>
      <c r="F6" s="309"/>
    </row>
    <row r="7" spans="1:6" ht="156.75" customHeight="1" x14ac:dyDescent="0.2">
      <c r="A7" s="311"/>
      <c r="B7" s="312"/>
      <c r="C7" s="211" t="s">
        <v>238</v>
      </c>
      <c r="D7" s="211" t="s">
        <v>239</v>
      </c>
      <c r="E7" s="211" t="s">
        <v>238</v>
      </c>
      <c r="F7" s="211" t="s">
        <v>239</v>
      </c>
    </row>
    <row r="8" spans="1:6" ht="35.25" customHeight="1" x14ac:dyDescent="0.25">
      <c r="A8" s="187">
        <v>1</v>
      </c>
      <c r="B8" s="186" t="s">
        <v>3</v>
      </c>
      <c r="C8" s="188">
        <v>0</v>
      </c>
      <c r="D8" s="188">
        <v>0</v>
      </c>
      <c r="E8" s="188">
        <v>0</v>
      </c>
      <c r="F8" s="188">
        <v>0</v>
      </c>
    </row>
    <row r="9" spans="1:6" ht="33.75" customHeight="1" x14ac:dyDescent="0.25">
      <c r="A9" s="187">
        <v>2</v>
      </c>
      <c r="B9" s="189" t="s">
        <v>240</v>
      </c>
      <c r="C9" s="188">
        <v>0</v>
      </c>
      <c r="D9" s="188">
        <v>0</v>
      </c>
      <c r="E9" s="188">
        <v>0</v>
      </c>
      <c r="F9" s="188">
        <v>0</v>
      </c>
    </row>
    <row r="10" spans="1:6" ht="51" customHeight="1" x14ac:dyDescent="0.25">
      <c r="A10" s="176"/>
      <c r="B10" s="181" t="s">
        <v>312</v>
      </c>
      <c r="C10" s="190">
        <f>SUM(C8:C9)</f>
        <v>0</v>
      </c>
      <c r="D10" s="190">
        <f>SUM(D8:D9)</f>
        <v>0</v>
      </c>
      <c r="E10" s="190">
        <f>SUM(E8:E9)</f>
        <v>0</v>
      </c>
      <c r="F10" s="190">
        <f>SUM(F8:F9)</f>
        <v>0</v>
      </c>
    </row>
  </sheetData>
  <mergeCells count="7">
    <mergeCell ref="E1:F1"/>
    <mergeCell ref="A3:F3"/>
    <mergeCell ref="C6:D6"/>
    <mergeCell ref="E6:F6"/>
    <mergeCell ref="A6:A7"/>
    <mergeCell ref="B6:B7"/>
    <mergeCell ref="C2:D2"/>
  </mergeCells>
  <phoneticPr fontId="3" type="noConversion"/>
  <pageMargins left="0.98425196850393704" right="0.59055118110236227" top="0.78740157480314965" bottom="0.78740157480314965" header="0.51181102362204722" footer="0.51181102362204722"/>
  <pageSetup paperSize="9" scale="68"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0"/>
  <sheetViews>
    <sheetView view="pageBreakPreview" topLeftCell="A19" zoomScale="80" zoomScaleNormal="75" zoomScaleSheetLayoutView="80" workbookViewId="0">
      <selection activeCell="A32" sqref="A32"/>
    </sheetView>
  </sheetViews>
  <sheetFormatPr defaultRowHeight="15.75" x14ac:dyDescent="0.25"/>
  <cols>
    <col min="1" max="1" width="69.5703125" style="1" customWidth="1"/>
    <col min="2" max="2" width="29.5703125" style="1" customWidth="1"/>
    <col min="3" max="3" width="18.42578125" style="2" customWidth="1"/>
    <col min="4" max="4" width="18.140625" style="1" customWidth="1"/>
    <col min="5" max="16384" width="9.140625" style="1"/>
  </cols>
  <sheetData>
    <row r="1" spans="1:4" ht="96" customHeight="1" x14ac:dyDescent="0.25">
      <c r="B1" s="138"/>
      <c r="C1" s="257" t="s">
        <v>358</v>
      </c>
      <c r="D1" s="257"/>
    </row>
    <row r="2" spans="1:4" ht="19.5" customHeight="1" x14ac:dyDescent="0.25">
      <c r="B2" s="138"/>
      <c r="C2" s="87"/>
    </row>
    <row r="3" spans="1:4" ht="46.5" customHeight="1" x14ac:dyDescent="0.25">
      <c r="A3" s="256" t="s">
        <v>359</v>
      </c>
      <c r="B3" s="256"/>
      <c r="C3" s="256"/>
      <c r="D3" s="256"/>
    </row>
    <row r="4" spans="1:4" ht="19.5" customHeight="1" x14ac:dyDescent="0.25">
      <c r="A4" s="147"/>
      <c r="B4" s="147"/>
      <c r="C4" s="147"/>
    </row>
    <row r="5" spans="1:4" ht="19.149999999999999" customHeight="1" x14ac:dyDescent="0.25">
      <c r="B5" s="5"/>
      <c r="D5" s="6" t="s">
        <v>62</v>
      </c>
    </row>
    <row r="6" spans="1:4" s="8" customFormat="1" ht="22.5" customHeight="1" x14ac:dyDescent="0.3">
      <c r="A6" s="258"/>
      <c r="B6" s="260" t="s">
        <v>12</v>
      </c>
      <c r="C6" s="45" t="s">
        <v>314</v>
      </c>
      <c r="D6" s="45" t="s">
        <v>360</v>
      </c>
    </row>
    <row r="7" spans="1:4" s="8" customFormat="1" ht="18.75" x14ac:dyDescent="0.3">
      <c r="A7" s="259"/>
      <c r="B7" s="261"/>
      <c r="C7" s="45" t="s">
        <v>13</v>
      </c>
      <c r="D7" s="45" t="s">
        <v>13</v>
      </c>
    </row>
    <row r="8" spans="1:4" s="8" customFormat="1" ht="18.75" x14ac:dyDescent="0.3">
      <c r="A8" s="76" t="s">
        <v>0</v>
      </c>
      <c r="B8" s="89"/>
      <c r="C8" s="142">
        <v>0</v>
      </c>
      <c r="D8" s="142">
        <v>0</v>
      </c>
    </row>
    <row r="9" spans="1:4" s="8" customFormat="1" ht="18.75" x14ac:dyDescent="0.3">
      <c r="A9" s="78" t="s">
        <v>1</v>
      </c>
      <c r="B9" s="90" t="s">
        <v>69</v>
      </c>
      <c r="C9" s="142"/>
      <c r="D9" s="43"/>
    </row>
    <row r="10" spans="1:4" s="8" customFormat="1" ht="18.75" x14ac:dyDescent="0.3">
      <c r="A10" s="79" t="s">
        <v>2</v>
      </c>
      <c r="B10" s="89"/>
      <c r="C10" s="77"/>
      <c r="D10" s="43"/>
    </row>
    <row r="11" spans="1:4" s="8" customFormat="1" ht="37.5" customHeight="1" x14ac:dyDescent="0.3">
      <c r="A11" s="80" t="s">
        <v>339</v>
      </c>
      <c r="B11" s="90" t="s">
        <v>70</v>
      </c>
      <c r="C11" s="142">
        <v>0</v>
      </c>
      <c r="D11" s="142">
        <v>0</v>
      </c>
    </row>
    <row r="12" spans="1:4" s="46" customFormat="1" ht="19.5" customHeight="1" x14ac:dyDescent="0.3">
      <c r="A12" s="78" t="s">
        <v>3</v>
      </c>
      <c r="B12" s="90" t="s">
        <v>71</v>
      </c>
      <c r="C12" s="77"/>
      <c r="D12" s="192"/>
    </row>
    <row r="13" spans="1:4" s="8" customFormat="1" ht="31.5" x14ac:dyDescent="0.3">
      <c r="A13" s="81" t="s">
        <v>4</v>
      </c>
      <c r="B13" s="91" t="s">
        <v>79</v>
      </c>
      <c r="C13" s="77"/>
      <c r="D13" s="43"/>
    </row>
    <row r="14" spans="1:4" s="8" customFormat="1" ht="35.25" customHeight="1" x14ac:dyDescent="0.3">
      <c r="A14" s="79" t="s">
        <v>78</v>
      </c>
      <c r="B14" s="91" t="s">
        <v>93</v>
      </c>
      <c r="C14" s="77"/>
      <c r="D14" s="43"/>
    </row>
    <row r="15" spans="1:4" s="8" customFormat="1" ht="31.5" x14ac:dyDescent="0.3">
      <c r="A15" s="79" t="s">
        <v>5</v>
      </c>
      <c r="B15" s="91" t="s">
        <v>80</v>
      </c>
      <c r="C15" s="77"/>
      <c r="D15" s="43"/>
    </row>
    <row r="16" spans="1:4" s="8" customFormat="1" ht="31.5" x14ac:dyDescent="0.3">
      <c r="A16" s="79" t="s">
        <v>14</v>
      </c>
      <c r="B16" s="91" t="s">
        <v>94</v>
      </c>
      <c r="C16" s="77"/>
      <c r="D16" s="43"/>
    </row>
    <row r="17" spans="1:4" s="46" customFormat="1" ht="31.5" x14ac:dyDescent="0.3">
      <c r="A17" s="78" t="s">
        <v>6</v>
      </c>
      <c r="B17" s="90" t="s">
        <v>72</v>
      </c>
      <c r="C17" s="77"/>
      <c r="D17" s="192"/>
    </row>
    <row r="18" spans="1:4" s="8" customFormat="1" ht="31.5" x14ac:dyDescent="0.3">
      <c r="A18" s="79" t="s">
        <v>81</v>
      </c>
      <c r="B18" s="91" t="s">
        <v>95</v>
      </c>
      <c r="C18" s="77"/>
      <c r="D18" s="43"/>
    </row>
    <row r="19" spans="1:4" s="8" customFormat="1" ht="47.25" x14ac:dyDescent="0.3">
      <c r="A19" s="79" t="s">
        <v>82</v>
      </c>
      <c r="B19" s="91" t="s">
        <v>96</v>
      </c>
      <c r="C19" s="77"/>
      <c r="D19" s="43"/>
    </row>
    <row r="20" spans="1:4" s="8" customFormat="1" ht="47.25" x14ac:dyDescent="0.3">
      <c r="A20" s="79" t="s">
        <v>7</v>
      </c>
      <c r="B20" s="91" t="s">
        <v>97</v>
      </c>
      <c r="C20" s="77"/>
      <c r="D20" s="43"/>
    </row>
    <row r="21" spans="1:4" s="8" customFormat="1" ht="47.25" x14ac:dyDescent="0.3">
      <c r="A21" s="79" t="s">
        <v>15</v>
      </c>
      <c r="B21" s="91" t="s">
        <v>98</v>
      </c>
      <c r="C21" s="77"/>
      <c r="D21" s="43"/>
    </row>
    <row r="22" spans="1:4" s="46" customFormat="1" ht="31.5" x14ac:dyDescent="0.3">
      <c r="A22" s="78" t="s">
        <v>10</v>
      </c>
      <c r="B22" s="90" t="s">
        <v>73</v>
      </c>
      <c r="C22" s="77"/>
      <c r="D22" s="192"/>
    </row>
    <row r="23" spans="1:4" s="46" customFormat="1" ht="31.5" x14ac:dyDescent="0.3">
      <c r="A23" s="78" t="s">
        <v>99</v>
      </c>
      <c r="B23" s="90" t="s">
        <v>100</v>
      </c>
      <c r="C23" s="77"/>
      <c r="D23" s="192"/>
    </row>
    <row r="24" spans="1:4" s="8" customFormat="1" ht="31.5" x14ac:dyDescent="0.3">
      <c r="A24" s="79" t="s">
        <v>101</v>
      </c>
      <c r="B24" s="91" t="s">
        <v>102</v>
      </c>
      <c r="C24" s="96"/>
      <c r="D24" s="43"/>
    </row>
    <row r="25" spans="1:4" s="8" customFormat="1" ht="31.5" x14ac:dyDescent="0.3">
      <c r="A25" s="79" t="s">
        <v>103</v>
      </c>
      <c r="B25" s="91" t="s">
        <v>102</v>
      </c>
      <c r="C25" s="96"/>
      <c r="D25" s="43"/>
    </row>
    <row r="26" spans="1:4" s="8" customFormat="1" ht="31.5" x14ac:dyDescent="0.3">
      <c r="A26" s="82" t="s">
        <v>8</v>
      </c>
      <c r="B26" s="92" t="s">
        <v>74</v>
      </c>
      <c r="C26" s="77"/>
      <c r="D26" s="43"/>
    </row>
    <row r="27" spans="1:4" s="8" customFormat="1" ht="31.5" x14ac:dyDescent="0.3">
      <c r="A27" s="83" t="s">
        <v>9</v>
      </c>
      <c r="B27" s="93" t="s">
        <v>104</v>
      </c>
      <c r="C27" s="77"/>
      <c r="D27" s="43"/>
    </row>
    <row r="28" spans="1:4" s="8" customFormat="1" ht="31.5" x14ac:dyDescent="0.3">
      <c r="A28" s="79" t="s">
        <v>16</v>
      </c>
      <c r="B28" s="91" t="s">
        <v>105</v>
      </c>
      <c r="C28" s="77"/>
      <c r="D28" s="43"/>
    </row>
    <row r="29" spans="1:4" s="8" customFormat="1" ht="47.25" x14ac:dyDescent="0.3">
      <c r="A29" s="79" t="s">
        <v>87</v>
      </c>
      <c r="B29" s="91" t="s">
        <v>280</v>
      </c>
      <c r="C29" s="77"/>
      <c r="D29" s="43"/>
    </row>
    <row r="30" spans="1:4" s="8" customFormat="1" ht="31.5" x14ac:dyDescent="0.3">
      <c r="A30" s="85" t="s">
        <v>83</v>
      </c>
      <c r="B30" s="167" t="s">
        <v>84</v>
      </c>
      <c r="C30" s="225"/>
      <c r="D30" s="43"/>
    </row>
    <row r="31" spans="1:4" s="8" customFormat="1" ht="31.5" x14ac:dyDescent="0.3">
      <c r="A31" s="85" t="s">
        <v>85</v>
      </c>
      <c r="B31" s="94" t="s">
        <v>106</v>
      </c>
      <c r="C31" s="86"/>
      <c r="D31" s="43"/>
    </row>
    <row r="32" spans="1:4" s="8" customFormat="1" ht="47.25" x14ac:dyDescent="0.3">
      <c r="A32" s="85" t="s">
        <v>86</v>
      </c>
      <c r="B32" s="94" t="s">
        <v>107</v>
      </c>
      <c r="C32" s="86"/>
      <c r="D32" s="43"/>
    </row>
    <row r="33" spans="2:3" s="8" customFormat="1" ht="18.75" x14ac:dyDescent="0.3">
      <c r="B33" s="47"/>
      <c r="C33" s="48"/>
    </row>
    <row r="34" spans="2:3" s="8" customFormat="1" ht="18.75" x14ac:dyDescent="0.3">
      <c r="B34" s="47"/>
      <c r="C34" s="48"/>
    </row>
    <row r="35" spans="2:3" s="8" customFormat="1" ht="18.75" x14ac:dyDescent="0.3">
      <c r="B35" s="47"/>
      <c r="C35" s="48"/>
    </row>
    <row r="36" spans="2:3" s="8" customFormat="1" ht="18.75" x14ac:dyDescent="0.3">
      <c r="B36" s="47"/>
      <c r="C36" s="48"/>
    </row>
    <row r="37" spans="2:3" s="8" customFormat="1" ht="18.75" x14ac:dyDescent="0.3">
      <c r="B37" s="49"/>
      <c r="C37" s="50"/>
    </row>
    <row r="38" spans="2:3" s="8" customFormat="1" ht="18.75" x14ac:dyDescent="0.3">
      <c r="B38" s="47"/>
      <c r="C38" s="48"/>
    </row>
    <row r="39" spans="2:3" s="8" customFormat="1" ht="18.75" x14ac:dyDescent="0.3">
      <c r="B39" s="47"/>
      <c r="C39" s="48"/>
    </row>
    <row r="40" spans="2:3" s="8" customFormat="1" ht="18.75" x14ac:dyDescent="0.3">
      <c r="B40" s="51"/>
      <c r="C40" s="52"/>
    </row>
    <row r="41" spans="2:3" s="8" customFormat="1" ht="18.75" x14ac:dyDescent="0.3">
      <c r="B41" s="47"/>
      <c r="C41" s="48"/>
    </row>
    <row r="42" spans="2:3" s="8" customFormat="1" ht="18.75" x14ac:dyDescent="0.3">
      <c r="B42" s="47"/>
      <c r="C42" s="48"/>
    </row>
    <row r="43" spans="2:3" s="8" customFormat="1" ht="18.75" x14ac:dyDescent="0.3">
      <c r="B43" s="51"/>
      <c r="C43" s="52"/>
    </row>
    <row r="44" spans="2:3" s="8" customFormat="1" ht="18.75" x14ac:dyDescent="0.3">
      <c r="B44" s="47"/>
      <c r="C44" s="48"/>
    </row>
    <row r="45" spans="2:3" s="8" customFormat="1" ht="18.75" x14ac:dyDescent="0.3">
      <c r="B45" s="47"/>
      <c r="C45" s="48"/>
    </row>
    <row r="46" spans="2:3" s="8" customFormat="1" ht="18.75" x14ac:dyDescent="0.3">
      <c r="B46" s="47"/>
      <c r="C46" s="48"/>
    </row>
    <row r="47" spans="2:3" s="8" customFormat="1" ht="18.75" x14ac:dyDescent="0.3">
      <c r="B47" s="47"/>
      <c r="C47" s="48"/>
    </row>
    <row r="48" spans="2:3" s="8" customFormat="1" ht="18.75" x14ac:dyDescent="0.3">
      <c r="B48" s="53"/>
      <c r="C48" s="54"/>
    </row>
    <row r="49" spans="2:3" s="8" customFormat="1" ht="18.75" x14ac:dyDescent="0.3">
      <c r="B49" s="53"/>
      <c r="C49" s="54"/>
    </row>
    <row r="50" spans="2:3" s="8" customFormat="1" ht="18.75" x14ac:dyDescent="0.3">
      <c r="B50" s="53"/>
      <c r="C50" s="54"/>
    </row>
    <row r="51" spans="2:3" s="8" customFormat="1" ht="18.75" x14ac:dyDescent="0.3">
      <c r="C51" s="55"/>
    </row>
    <row r="52" spans="2:3" s="8" customFormat="1" ht="18.75" x14ac:dyDescent="0.3">
      <c r="C52" s="55"/>
    </row>
    <row r="53" spans="2:3" s="8" customFormat="1" ht="18.75" x14ac:dyDescent="0.3">
      <c r="C53" s="55"/>
    </row>
    <row r="54" spans="2:3" s="8" customFormat="1" ht="18.75" x14ac:dyDescent="0.3">
      <c r="C54" s="55"/>
    </row>
    <row r="55" spans="2:3" s="8" customFormat="1" ht="18.75" x14ac:dyDescent="0.3">
      <c r="C55" s="55"/>
    </row>
    <row r="56" spans="2:3" s="8" customFormat="1" ht="18.75" x14ac:dyDescent="0.3">
      <c r="C56" s="55"/>
    </row>
    <row r="57" spans="2:3" s="8" customFormat="1" ht="18.75" x14ac:dyDescent="0.3">
      <c r="C57" s="55"/>
    </row>
    <row r="58" spans="2:3" s="8" customFormat="1" ht="18.75" x14ac:dyDescent="0.3">
      <c r="C58" s="55"/>
    </row>
    <row r="59" spans="2:3" s="8" customFormat="1" ht="18.75" x14ac:dyDescent="0.3">
      <c r="C59" s="55"/>
    </row>
    <row r="60" spans="2:3" s="8" customFormat="1" ht="18.75" x14ac:dyDescent="0.3">
      <c r="C60" s="55"/>
    </row>
    <row r="61" spans="2:3" s="8" customFormat="1" ht="18.75" x14ac:dyDescent="0.3">
      <c r="C61" s="55"/>
    </row>
    <row r="62" spans="2:3" s="8" customFormat="1" ht="18.75" x14ac:dyDescent="0.3">
      <c r="C62" s="55"/>
    </row>
    <row r="63" spans="2:3" s="8" customFormat="1" ht="18.75" x14ac:dyDescent="0.3">
      <c r="C63" s="55"/>
    </row>
    <row r="64" spans="2:3" s="8" customFormat="1" ht="18.75" x14ac:dyDescent="0.3">
      <c r="C64" s="55"/>
    </row>
    <row r="65" spans="3:3" s="8" customFormat="1" ht="18.75" x14ac:dyDescent="0.3">
      <c r="C65" s="55"/>
    </row>
    <row r="66" spans="3:3" s="8" customFormat="1" ht="18.75" x14ac:dyDescent="0.3">
      <c r="C66" s="55"/>
    </row>
    <row r="67" spans="3:3" s="8" customFormat="1" ht="18.75" x14ac:dyDescent="0.3">
      <c r="C67" s="55"/>
    </row>
    <row r="68" spans="3:3" s="8" customFormat="1" ht="18.75" x14ac:dyDescent="0.3">
      <c r="C68" s="55"/>
    </row>
    <row r="69" spans="3:3" s="8" customFormat="1" ht="18.75" x14ac:dyDescent="0.3">
      <c r="C69" s="55"/>
    </row>
    <row r="70" spans="3:3" s="8" customFormat="1" ht="18.75" x14ac:dyDescent="0.3">
      <c r="C70" s="55"/>
    </row>
    <row r="71" spans="3:3" s="8" customFormat="1" ht="18.75" x14ac:dyDescent="0.3">
      <c r="C71" s="55"/>
    </row>
    <row r="72" spans="3:3" s="8" customFormat="1" ht="18.75" x14ac:dyDescent="0.3">
      <c r="C72" s="55"/>
    </row>
    <row r="73" spans="3:3" s="8" customFormat="1" ht="18.75" x14ac:dyDescent="0.3">
      <c r="C73" s="55"/>
    </row>
    <row r="74" spans="3:3" s="8" customFormat="1" ht="18.75" x14ac:dyDescent="0.3">
      <c r="C74" s="55"/>
    </row>
    <row r="75" spans="3:3" s="8" customFormat="1" ht="18.75" x14ac:dyDescent="0.3">
      <c r="C75" s="55"/>
    </row>
    <row r="76" spans="3:3" s="8" customFormat="1" ht="18.75" x14ac:dyDescent="0.3">
      <c r="C76" s="55"/>
    </row>
    <row r="77" spans="3:3" s="8" customFormat="1" ht="18.75" x14ac:dyDescent="0.3">
      <c r="C77" s="55"/>
    </row>
    <row r="78" spans="3:3" s="8" customFormat="1" ht="18.75" x14ac:dyDescent="0.3">
      <c r="C78" s="55"/>
    </row>
    <row r="79" spans="3:3" s="8" customFormat="1" ht="18.75" x14ac:dyDescent="0.3">
      <c r="C79" s="55"/>
    </row>
    <row r="80" spans="3:3" s="8" customFormat="1" ht="18.75" x14ac:dyDescent="0.3">
      <c r="C80" s="55"/>
    </row>
    <row r="81" spans="3:3" s="8" customFormat="1" ht="18.75" x14ac:dyDescent="0.3">
      <c r="C81" s="55"/>
    </row>
    <row r="82" spans="3:3" s="8" customFormat="1" ht="18.75" x14ac:dyDescent="0.3">
      <c r="C82" s="55"/>
    </row>
    <row r="83" spans="3:3" s="8" customFormat="1" ht="18.75" x14ac:dyDescent="0.3">
      <c r="C83" s="55"/>
    </row>
    <row r="84" spans="3:3" s="8" customFormat="1" ht="18.75" x14ac:dyDescent="0.3">
      <c r="C84" s="55"/>
    </row>
    <row r="85" spans="3:3" s="8" customFormat="1" ht="18.75" x14ac:dyDescent="0.3">
      <c r="C85" s="55"/>
    </row>
    <row r="86" spans="3:3" s="8" customFormat="1" ht="18.75" x14ac:dyDescent="0.3">
      <c r="C86" s="55"/>
    </row>
    <row r="87" spans="3:3" s="8" customFormat="1" ht="18.75" x14ac:dyDescent="0.3">
      <c r="C87" s="55"/>
    </row>
    <row r="88" spans="3:3" s="8" customFormat="1" ht="18.75" x14ac:dyDescent="0.3">
      <c r="C88" s="55"/>
    </row>
    <row r="89" spans="3:3" s="8" customFormat="1" ht="18.75" x14ac:dyDescent="0.3">
      <c r="C89" s="55"/>
    </row>
    <row r="90" spans="3:3" s="8" customFormat="1" ht="18.75" x14ac:dyDescent="0.3">
      <c r="C90" s="55"/>
    </row>
    <row r="91" spans="3:3" s="8" customFormat="1" ht="18.75" x14ac:dyDescent="0.3">
      <c r="C91" s="55"/>
    </row>
    <row r="92" spans="3:3" s="8" customFormat="1" ht="18.75" x14ac:dyDescent="0.3">
      <c r="C92" s="55"/>
    </row>
    <row r="93" spans="3:3" s="8" customFormat="1" ht="18.75" x14ac:dyDescent="0.3">
      <c r="C93" s="55"/>
    </row>
    <row r="94" spans="3:3" s="8" customFormat="1" ht="18.75" x14ac:dyDescent="0.3">
      <c r="C94" s="55"/>
    </row>
    <row r="95" spans="3:3" s="8" customFormat="1" ht="18.75" x14ac:dyDescent="0.3">
      <c r="C95" s="55"/>
    </row>
    <row r="96" spans="3:3" s="8" customFormat="1" ht="18.75" x14ac:dyDescent="0.3">
      <c r="C96" s="55"/>
    </row>
    <row r="97" spans="3:3" s="8" customFormat="1" ht="18.75" x14ac:dyDescent="0.3">
      <c r="C97" s="55"/>
    </row>
    <row r="98" spans="3:3" s="8" customFormat="1" ht="18.75" x14ac:dyDescent="0.3">
      <c r="C98" s="55"/>
    </row>
    <row r="99" spans="3:3" s="8" customFormat="1" ht="18.75" x14ac:dyDescent="0.3">
      <c r="C99" s="55"/>
    </row>
    <row r="100" spans="3:3" s="8" customFormat="1" ht="18.75" x14ac:dyDescent="0.3">
      <c r="C100" s="55"/>
    </row>
    <row r="101" spans="3:3" s="8" customFormat="1" ht="18.75" x14ac:dyDescent="0.3">
      <c r="C101" s="55"/>
    </row>
    <row r="102" spans="3:3" s="8" customFormat="1" ht="18.75" x14ac:dyDescent="0.3">
      <c r="C102" s="55"/>
    </row>
    <row r="103" spans="3:3" s="8" customFormat="1" ht="18.75" x14ac:dyDescent="0.3">
      <c r="C103" s="55"/>
    </row>
    <row r="104" spans="3:3" s="8" customFormat="1" ht="18.75" x14ac:dyDescent="0.3">
      <c r="C104" s="55"/>
    </row>
    <row r="105" spans="3:3" s="8" customFormat="1" ht="18.75" x14ac:dyDescent="0.3">
      <c r="C105" s="55"/>
    </row>
    <row r="106" spans="3:3" s="8" customFormat="1" ht="18.75" x14ac:dyDescent="0.3">
      <c r="C106" s="55"/>
    </row>
    <row r="107" spans="3:3" s="8" customFormat="1" ht="18.75" x14ac:dyDescent="0.3">
      <c r="C107" s="55"/>
    </row>
    <row r="108" spans="3:3" s="8" customFormat="1" ht="18.75" x14ac:dyDescent="0.3">
      <c r="C108" s="55"/>
    </row>
    <row r="109" spans="3:3" s="8" customFormat="1" ht="18.75" x14ac:dyDescent="0.3">
      <c r="C109" s="55"/>
    </row>
    <row r="110" spans="3:3" s="8" customFormat="1" ht="18.75" x14ac:dyDescent="0.3">
      <c r="C110" s="55"/>
    </row>
    <row r="111" spans="3:3" s="8" customFormat="1" ht="18.75" x14ac:dyDescent="0.3">
      <c r="C111" s="55"/>
    </row>
    <row r="112" spans="3:3" s="8" customFormat="1" ht="18.75" x14ac:dyDescent="0.3">
      <c r="C112" s="55"/>
    </row>
    <row r="113" spans="3:3" s="8" customFormat="1" ht="18.75" x14ac:dyDescent="0.3">
      <c r="C113" s="55"/>
    </row>
    <row r="114" spans="3:3" s="8" customFormat="1" ht="18.75" x14ac:dyDescent="0.3">
      <c r="C114" s="55"/>
    </row>
    <row r="115" spans="3:3" s="8" customFormat="1" ht="18.75" x14ac:dyDescent="0.3">
      <c r="C115" s="55"/>
    </row>
    <row r="116" spans="3:3" s="8" customFormat="1" ht="18.75" x14ac:dyDescent="0.3">
      <c r="C116" s="55"/>
    </row>
    <row r="117" spans="3:3" s="8" customFormat="1" ht="18.75" x14ac:dyDescent="0.3">
      <c r="C117" s="55"/>
    </row>
    <row r="118" spans="3:3" s="8" customFormat="1" ht="18.75" x14ac:dyDescent="0.3">
      <c r="C118" s="55"/>
    </row>
    <row r="119" spans="3:3" s="8" customFormat="1" ht="18.75" x14ac:dyDescent="0.3">
      <c r="C119" s="55"/>
    </row>
    <row r="120" spans="3:3" s="8" customFormat="1" ht="18.75" x14ac:dyDescent="0.3">
      <c r="C120" s="55"/>
    </row>
    <row r="121" spans="3:3" s="8" customFormat="1" ht="18.75" x14ac:dyDescent="0.3">
      <c r="C121" s="55"/>
    </row>
    <row r="122" spans="3:3" s="8" customFormat="1" ht="18.75" x14ac:dyDescent="0.3">
      <c r="C122" s="55"/>
    </row>
    <row r="123" spans="3:3" s="8" customFormat="1" ht="18.75" x14ac:dyDescent="0.3">
      <c r="C123" s="55"/>
    </row>
    <row r="124" spans="3:3" s="8" customFormat="1" ht="18.75" x14ac:dyDescent="0.3">
      <c r="C124" s="55"/>
    </row>
    <row r="125" spans="3:3" s="8" customFormat="1" ht="18.75" x14ac:dyDescent="0.3">
      <c r="C125" s="55"/>
    </row>
    <row r="126" spans="3:3" s="8" customFormat="1" ht="18.75" x14ac:dyDescent="0.3">
      <c r="C126" s="55"/>
    </row>
    <row r="127" spans="3:3" s="8" customFormat="1" ht="18.75" x14ac:dyDescent="0.3">
      <c r="C127" s="55"/>
    </row>
    <row r="128" spans="3:3" s="8" customFormat="1" ht="18.75" x14ac:dyDescent="0.3">
      <c r="C128" s="55"/>
    </row>
    <row r="129" spans="3:3" s="8" customFormat="1" ht="18.75" x14ac:dyDescent="0.3">
      <c r="C129" s="55"/>
    </row>
    <row r="130" spans="3:3" s="8" customFormat="1" ht="18.75" x14ac:dyDescent="0.3">
      <c r="C130" s="55"/>
    </row>
    <row r="131" spans="3:3" s="8" customFormat="1" ht="18.75" x14ac:dyDescent="0.3">
      <c r="C131" s="55"/>
    </row>
    <row r="132" spans="3:3" s="8" customFormat="1" ht="18.75" x14ac:dyDescent="0.3">
      <c r="C132" s="55"/>
    </row>
    <row r="133" spans="3:3" s="8" customFormat="1" ht="18.75" x14ac:dyDescent="0.3">
      <c r="C133" s="55"/>
    </row>
    <row r="134" spans="3:3" s="8" customFormat="1" ht="18.75" x14ac:dyDescent="0.3">
      <c r="C134" s="55"/>
    </row>
    <row r="135" spans="3:3" s="8" customFormat="1" ht="18.75" x14ac:dyDescent="0.3">
      <c r="C135" s="55"/>
    </row>
    <row r="136" spans="3:3" s="8" customFormat="1" ht="18.75" x14ac:dyDescent="0.3">
      <c r="C136" s="55"/>
    </row>
    <row r="137" spans="3:3" s="8" customFormat="1" ht="18.75" x14ac:dyDescent="0.3">
      <c r="C137" s="55"/>
    </row>
    <row r="138" spans="3:3" s="8" customFormat="1" ht="18.75" x14ac:dyDescent="0.3">
      <c r="C138" s="55"/>
    </row>
    <row r="139" spans="3:3" s="8" customFormat="1" ht="18.75" x14ac:dyDescent="0.3">
      <c r="C139" s="55"/>
    </row>
    <row r="140" spans="3:3" s="8" customFormat="1" ht="18.75" x14ac:dyDescent="0.3">
      <c r="C140" s="55"/>
    </row>
    <row r="141" spans="3:3" s="8" customFormat="1" ht="18.75" x14ac:dyDescent="0.3">
      <c r="C141" s="55"/>
    </row>
    <row r="142" spans="3:3" s="8" customFormat="1" ht="18.75" x14ac:dyDescent="0.3">
      <c r="C142" s="55"/>
    </row>
    <row r="143" spans="3:3" s="8" customFormat="1" ht="18.75" x14ac:dyDescent="0.3">
      <c r="C143" s="55"/>
    </row>
    <row r="144" spans="3:3" s="8" customFormat="1" ht="18.75" x14ac:dyDescent="0.3">
      <c r="C144" s="55"/>
    </row>
    <row r="145" spans="3:3" s="8" customFormat="1" ht="18.75" x14ac:dyDescent="0.3">
      <c r="C145" s="55"/>
    </row>
    <row r="146" spans="3:3" s="8" customFormat="1" ht="18.75" x14ac:dyDescent="0.3">
      <c r="C146" s="55"/>
    </row>
    <row r="147" spans="3:3" s="8" customFormat="1" ht="18.75" x14ac:dyDescent="0.3">
      <c r="C147" s="55"/>
    </row>
    <row r="148" spans="3:3" s="8" customFormat="1" ht="18.75" x14ac:dyDescent="0.3">
      <c r="C148" s="55"/>
    </row>
    <row r="149" spans="3:3" s="8" customFormat="1" ht="18.75" x14ac:dyDescent="0.3">
      <c r="C149" s="55"/>
    </row>
    <row r="150" spans="3:3" s="8" customFormat="1" ht="18.75" x14ac:dyDescent="0.3">
      <c r="C150" s="55"/>
    </row>
    <row r="151" spans="3:3" s="8" customFormat="1" ht="18.75" x14ac:dyDescent="0.3">
      <c r="C151" s="55"/>
    </row>
    <row r="152" spans="3:3" s="8" customFormat="1" ht="18.75" x14ac:dyDescent="0.3">
      <c r="C152" s="55"/>
    </row>
    <row r="153" spans="3:3" s="8" customFormat="1" ht="18.75" x14ac:dyDescent="0.3">
      <c r="C153" s="55"/>
    </row>
    <row r="154" spans="3:3" s="8" customFormat="1" ht="18.75" x14ac:dyDescent="0.3">
      <c r="C154" s="55"/>
    </row>
    <row r="155" spans="3:3" x14ac:dyDescent="0.25">
      <c r="C155" s="7"/>
    </row>
    <row r="156" spans="3:3" x14ac:dyDescent="0.25">
      <c r="C156" s="7"/>
    </row>
    <row r="157" spans="3:3" x14ac:dyDescent="0.25">
      <c r="C157" s="7"/>
    </row>
    <row r="158" spans="3:3" x14ac:dyDescent="0.25">
      <c r="C158" s="7"/>
    </row>
    <row r="159" spans="3:3" x14ac:dyDescent="0.25">
      <c r="C159" s="7"/>
    </row>
    <row r="160" spans="3:3" x14ac:dyDescent="0.25">
      <c r="C160" s="7"/>
    </row>
  </sheetData>
  <mergeCells count="4">
    <mergeCell ref="C1:D1"/>
    <mergeCell ref="A3:D3"/>
    <mergeCell ref="A6:A7"/>
    <mergeCell ref="B6:B7"/>
  </mergeCells>
  <phoneticPr fontId="3" type="noConversion"/>
  <pageMargins left="0.98425196850393704" right="0.59055118110236227" top="0.78740157480314965" bottom="0.78740157480314965" header="0.51181102362204722" footer="0.51181102362204722"/>
  <pageSetup paperSize="9" scale="6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F18"/>
  <sheetViews>
    <sheetView view="pageBreakPreview" topLeftCell="A7" zoomScale="75" workbookViewId="0">
      <selection activeCell="C15" sqref="C15"/>
    </sheetView>
  </sheetViews>
  <sheetFormatPr defaultRowHeight="12.75" x14ac:dyDescent="0.2"/>
  <cols>
    <col min="1" max="1" width="16.7109375" customWidth="1"/>
    <col min="2" max="2" width="17.85546875" customWidth="1"/>
    <col min="3" max="3" width="18.7109375" customWidth="1"/>
    <col min="4" max="4" width="17.140625" customWidth="1"/>
    <col min="5" max="5" width="16.5703125" customWidth="1"/>
    <col min="6" max="6" width="15" customWidth="1"/>
  </cols>
  <sheetData>
    <row r="1" spans="1:6" ht="117" customHeight="1" x14ac:dyDescent="0.25">
      <c r="E1" s="291" t="s">
        <v>321</v>
      </c>
      <c r="F1" s="306"/>
    </row>
    <row r="3" spans="1:6" ht="58.5" customHeight="1" x14ac:dyDescent="0.2">
      <c r="A3" s="318" t="s">
        <v>322</v>
      </c>
      <c r="B3" s="318"/>
      <c r="C3" s="318"/>
      <c r="D3" s="318"/>
      <c r="E3" s="318"/>
      <c r="F3" s="318"/>
    </row>
    <row r="4" spans="1:6" ht="15.75" x14ac:dyDescent="0.25">
      <c r="A4" s="174"/>
      <c r="B4" s="174"/>
      <c r="C4" s="174"/>
      <c r="D4" s="178"/>
      <c r="E4" s="178"/>
      <c r="F4" s="178"/>
    </row>
    <row r="5" spans="1:6" ht="37.5" customHeight="1" x14ac:dyDescent="0.3">
      <c r="A5" s="304" t="s">
        <v>323</v>
      </c>
      <c r="B5" s="304"/>
      <c r="C5" s="304"/>
      <c r="D5" s="304"/>
      <c r="E5" s="304"/>
      <c r="F5" s="304"/>
    </row>
    <row r="6" spans="1:6" ht="14.25" x14ac:dyDescent="0.2">
      <c r="A6" s="179"/>
      <c r="B6" s="174"/>
      <c r="C6" s="174"/>
      <c r="D6" s="174"/>
      <c r="E6" s="174"/>
      <c r="F6" s="174"/>
    </row>
    <row r="7" spans="1:6" ht="14.25" x14ac:dyDescent="0.2">
      <c r="A7" s="179"/>
      <c r="B7" s="174"/>
      <c r="C7" s="174"/>
      <c r="D7" s="174"/>
      <c r="E7" s="174"/>
      <c r="F7" s="180"/>
    </row>
    <row r="8" spans="1:6" ht="133.5" customHeight="1" x14ac:dyDescent="0.2">
      <c r="A8" s="223" t="s">
        <v>241</v>
      </c>
      <c r="B8" s="223" t="s">
        <v>242</v>
      </c>
      <c r="C8" s="222" t="s">
        <v>291</v>
      </c>
      <c r="D8" s="223" t="s">
        <v>243</v>
      </c>
      <c r="E8" s="223" t="s">
        <v>244</v>
      </c>
      <c r="F8" s="223" t="s">
        <v>245</v>
      </c>
    </row>
    <row r="9" spans="1:6" ht="15.75" x14ac:dyDescent="0.25">
      <c r="A9" s="177"/>
      <c r="B9" s="177"/>
      <c r="C9" s="220">
        <v>0</v>
      </c>
      <c r="D9" s="177"/>
      <c r="E9" s="177"/>
      <c r="F9" s="177"/>
    </row>
    <row r="10" spans="1:6" ht="15.75" x14ac:dyDescent="0.25">
      <c r="A10" s="177"/>
      <c r="B10" s="177"/>
      <c r="C10" s="220">
        <v>0</v>
      </c>
      <c r="D10" s="177"/>
      <c r="E10" s="177"/>
      <c r="F10" s="177"/>
    </row>
    <row r="11" spans="1:6" ht="15.75" x14ac:dyDescent="0.25">
      <c r="A11" s="181" t="s">
        <v>188</v>
      </c>
      <c r="B11" s="177"/>
      <c r="C11" s="221">
        <v>0</v>
      </c>
      <c r="D11" s="182"/>
      <c r="E11" s="183"/>
      <c r="F11" s="177"/>
    </row>
    <row r="12" spans="1:6" x14ac:dyDescent="0.2">
      <c r="A12" s="184"/>
      <c r="B12" s="184"/>
      <c r="C12" s="184"/>
      <c r="D12" s="184"/>
      <c r="E12" s="184"/>
      <c r="F12" s="184"/>
    </row>
    <row r="13" spans="1:6" ht="58.5" customHeight="1" x14ac:dyDescent="0.3">
      <c r="A13" s="304" t="s">
        <v>324</v>
      </c>
      <c r="B13" s="304"/>
      <c r="C13" s="304"/>
      <c r="D13" s="304"/>
      <c r="E13" s="304"/>
      <c r="F13" s="304"/>
    </row>
    <row r="14" spans="1:6" ht="15.75" x14ac:dyDescent="0.25">
      <c r="A14" s="185"/>
      <c r="B14" s="185"/>
      <c r="C14" s="185"/>
      <c r="D14" s="185"/>
      <c r="E14" s="185"/>
      <c r="F14" s="185"/>
    </row>
    <row r="15" spans="1:6" x14ac:dyDescent="0.2">
      <c r="A15" s="184"/>
      <c r="B15" s="184"/>
      <c r="C15" s="184"/>
      <c r="D15" s="184"/>
      <c r="E15" s="184"/>
      <c r="F15" s="184"/>
    </row>
    <row r="16" spans="1:6" ht="80.25" customHeight="1" x14ac:dyDescent="0.2">
      <c r="A16" s="317" t="s">
        <v>246</v>
      </c>
      <c r="B16" s="317"/>
      <c r="C16" s="317"/>
      <c r="D16" s="319" t="s">
        <v>292</v>
      </c>
      <c r="E16" s="320"/>
      <c r="F16" s="321"/>
    </row>
    <row r="17" spans="1:6" ht="35.25" customHeight="1" x14ac:dyDescent="0.25">
      <c r="A17" s="313" t="s">
        <v>282</v>
      </c>
      <c r="B17" s="313"/>
      <c r="C17" s="313"/>
      <c r="D17" s="314">
        <v>0</v>
      </c>
      <c r="E17" s="315"/>
      <c r="F17" s="316"/>
    </row>
    <row r="18" spans="1:6" ht="31.5" customHeight="1" x14ac:dyDescent="0.25">
      <c r="A18" s="313" t="s">
        <v>247</v>
      </c>
      <c r="B18" s="313"/>
      <c r="C18" s="313"/>
      <c r="D18" s="314">
        <v>0</v>
      </c>
      <c r="E18" s="315"/>
      <c r="F18" s="316"/>
    </row>
  </sheetData>
  <mergeCells count="10">
    <mergeCell ref="E1:F1"/>
    <mergeCell ref="A13:F13"/>
    <mergeCell ref="A16:C16"/>
    <mergeCell ref="A3:F3"/>
    <mergeCell ref="D16:F16"/>
    <mergeCell ref="A18:C18"/>
    <mergeCell ref="A5:F5"/>
    <mergeCell ref="A17:C17"/>
    <mergeCell ref="D18:F18"/>
    <mergeCell ref="D17:F17"/>
  </mergeCells>
  <phoneticPr fontId="3" type="noConversion"/>
  <pageMargins left="0.98425196850393704" right="0.59055118110236227" top="0.78740157480314965" bottom="0.78740157480314965" header="0.51181102362204722" footer="0.51181102362204722"/>
  <pageSetup paperSize="9" scale="85"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H19"/>
  <sheetViews>
    <sheetView view="pageBreakPreview" topLeftCell="A4" zoomScale="75" workbookViewId="0">
      <selection activeCell="C11" sqref="C11"/>
    </sheetView>
  </sheetViews>
  <sheetFormatPr defaultRowHeight="12.75" x14ac:dyDescent="0.2"/>
  <cols>
    <col min="1" max="1" width="13.85546875" customWidth="1"/>
    <col min="2" max="2" width="15.140625" customWidth="1"/>
    <col min="3" max="3" width="10.28515625" customWidth="1"/>
    <col min="4" max="4" width="10" customWidth="1"/>
    <col min="6" max="6" width="14.85546875" customWidth="1"/>
    <col min="7" max="7" width="14.5703125" customWidth="1"/>
    <col min="8" max="8" width="14" customWidth="1"/>
  </cols>
  <sheetData>
    <row r="1" spans="1:8" ht="129.75" customHeight="1" x14ac:dyDescent="0.25">
      <c r="G1" s="291" t="s">
        <v>325</v>
      </c>
      <c r="H1" s="306"/>
    </row>
    <row r="3" spans="1:8" ht="58.5" customHeight="1" x14ac:dyDescent="0.2">
      <c r="A3" s="318" t="s">
        <v>326</v>
      </c>
      <c r="B3" s="318"/>
      <c r="C3" s="318"/>
      <c r="D3" s="318"/>
      <c r="E3" s="318"/>
      <c r="F3" s="318"/>
      <c r="G3" s="318"/>
      <c r="H3" s="318"/>
    </row>
    <row r="4" spans="1:8" ht="15.75" x14ac:dyDescent="0.25">
      <c r="A4" s="174"/>
      <c r="B4" s="174"/>
      <c r="C4" s="174"/>
      <c r="D4" s="174"/>
      <c r="E4" s="174"/>
      <c r="F4" s="178"/>
      <c r="G4" s="178"/>
      <c r="H4" s="178"/>
    </row>
    <row r="5" spans="1:8" ht="37.5" customHeight="1" x14ac:dyDescent="0.3">
      <c r="A5" s="304" t="s">
        <v>327</v>
      </c>
      <c r="B5" s="304"/>
      <c r="C5" s="304"/>
      <c r="D5" s="304"/>
      <c r="E5" s="304"/>
      <c r="F5" s="304"/>
      <c r="G5" s="304"/>
      <c r="H5" s="304"/>
    </row>
    <row r="6" spans="1:8" ht="14.25" x14ac:dyDescent="0.2">
      <c r="A6" s="179"/>
      <c r="B6" s="174"/>
      <c r="C6" s="174"/>
      <c r="D6" s="174"/>
      <c r="E6" s="174"/>
      <c r="F6" s="174"/>
      <c r="G6" s="174"/>
      <c r="H6" s="174"/>
    </row>
    <row r="7" spans="1:8" ht="14.25" x14ac:dyDescent="0.2">
      <c r="A7" s="179"/>
      <c r="B7" s="174"/>
      <c r="C7" s="174"/>
      <c r="D7" s="174"/>
      <c r="E7" s="174"/>
      <c r="F7" s="174"/>
      <c r="G7" s="174"/>
      <c r="H7" s="180"/>
    </row>
    <row r="8" spans="1:8" ht="34.5" customHeight="1" x14ac:dyDescent="0.2">
      <c r="A8" s="322" t="s">
        <v>241</v>
      </c>
      <c r="B8" s="322" t="s">
        <v>242</v>
      </c>
      <c r="C8" s="319" t="s">
        <v>291</v>
      </c>
      <c r="D8" s="320"/>
      <c r="E8" s="321"/>
      <c r="F8" s="322" t="s">
        <v>243</v>
      </c>
      <c r="G8" s="322" t="s">
        <v>244</v>
      </c>
      <c r="H8" s="322" t="s">
        <v>245</v>
      </c>
    </row>
    <row r="9" spans="1:8" ht="100.5" customHeight="1" x14ac:dyDescent="0.2">
      <c r="A9" s="323"/>
      <c r="B9" s="323"/>
      <c r="C9" s="217" t="s">
        <v>281</v>
      </c>
      <c r="D9" s="219" t="s">
        <v>255</v>
      </c>
      <c r="E9" s="219" t="s">
        <v>314</v>
      </c>
      <c r="F9" s="323"/>
      <c r="G9" s="323"/>
      <c r="H9" s="323"/>
    </row>
    <row r="10" spans="1:8" ht="15.75" x14ac:dyDescent="0.25">
      <c r="A10" s="177"/>
      <c r="B10" s="177"/>
      <c r="C10" s="220">
        <v>0</v>
      </c>
      <c r="D10" s="220">
        <v>0</v>
      </c>
      <c r="E10" s="220">
        <v>0</v>
      </c>
      <c r="F10" s="177"/>
      <c r="G10" s="177"/>
      <c r="H10" s="177"/>
    </row>
    <row r="11" spans="1:8" ht="15.75" x14ac:dyDescent="0.25">
      <c r="A11" s="177"/>
      <c r="B11" s="177"/>
      <c r="C11" s="220">
        <v>0</v>
      </c>
      <c r="D11" s="220">
        <v>0</v>
      </c>
      <c r="E11" s="220">
        <v>0</v>
      </c>
      <c r="F11" s="177"/>
      <c r="G11" s="177"/>
      <c r="H11" s="177"/>
    </row>
    <row r="12" spans="1:8" ht="15.75" x14ac:dyDescent="0.25">
      <c r="A12" s="181" t="s">
        <v>188</v>
      </c>
      <c r="B12" s="177"/>
      <c r="C12" s="221">
        <v>0</v>
      </c>
      <c r="D12" s="221">
        <v>0</v>
      </c>
      <c r="E12" s="221">
        <v>0</v>
      </c>
      <c r="F12" s="182"/>
      <c r="G12" s="183"/>
      <c r="H12" s="177"/>
    </row>
    <row r="13" spans="1:8" x14ac:dyDescent="0.2">
      <c r="A13" s="184"/>
      <c r="B13" s="184"/>
      <c r="C13" s="184"/>
      <c r="D13" s="184"/>
      <c r="E13" s="184"/>
      <c r="F13" s="184"/>
      <c r="G13" s="184"/>
      <c r="H13" s="184"/>
    </row>
    <row r="14" spans="1:8" ht="58.5" customHeight="1" x14ac:dyDescent="0.3">
      <c r="A14" s="304" t="s">
        <v>328</v>
      </c>
      <c r="B14" s="304"/>
      <c r="C14" s="304"/>
      <c r="D14" s="304"/>
      <c r="E14" s="304"/>
      <c r="F14" s="304"/>
      <c r="G14" s="304"/>
      <c r="H14" s="304"/>
    </row>
    <row r="15" spans="1:8" ht="15.75" x14ac:dyDescent="0.25">
      <c r="A15" s="185"/>
      <c r="B15" s="185"/>
      <c r="C15" s="185"/>
      <c r="D15" s="185"/>
      <c r="E15" s="185"/>
      <c r="F15" s="185"/>
      <c r="G15" s="185"/>
      <c r="H15" s="185"/>
    </row>
    <row r="16" spans="1:8" x14ac:dyDescent="0.2">
      <c r="A16" s="184"/>
      <c r="B16" s="184"/>
      <c r="C16" s="184"/>
      <c r="D16" s="184"/>
      <c r="E16" s="184"/>
      <c r="F16" s="184"/>
      <c r="G16" s="184"/>
      <c r="H16" s="184"/>
    </row>
    <row r="17" spans="1:8" ht="132" customHeight="1" x14ac:dyDescent="0.2">
      <c r="A17" s="317" t="s">
        <v>246</v>
      </c>
      <c r="B17" s="317"/>
      <c r="C17" s="317"/>
      <c r="D17" s="319" t="s">
        <v>283</v>
      </c>
      <c r="E17" s="320"/>
      <c r="F17" s="321"/>
      <c r="G17" s="319" t="s">
        <v>331</v>
      </c>
      <c r="H17" s="321"/>
    </row>
    <row r="18" spans="1:8" ht="35.25" customHeight="1" x14ac:dyDescent="0.25">
      <c r="A18" s="313" t="s">
        <v>282</v>
      </c>
      <c r="B18" s="313"/>
      <c r="C18" s="313"/>
      <c r="D18" s="325">
        <v>0</v>
      </c>
      <c r="E18" s="326"/>
      <c r="F18" s="326"/>
      <c r="G18" s="324">
        <v>0</v>
      </c>
      <c r="H18" s="324"/>
    </row>
    <row r="19" spans="1:8" ht="31.5" customHeight="1" x14ac:dyDescent="0.25">
      <c r="A19" s="313" t="s">
        <v>247</v>
      </c>
      <c r="B19" s="313"/>
      <c r="C19" s="313"/>
      <c r="D19" s="325">
        <v>0</v>
      </c>
      <c r="E19" s="326"/>
      <c r="F19" s="326"/>
      <c r="G19" s="324">
        <v>0</v>
      </c>
      <c r="H19" s="324"/>
    </row>
  </sheetData>
  <mergeCells count="19">
    <mergeCell ref="G1:H1"/>
    <mergeCell ref="A14:H14"/>
    <mergeCell ref="A17:C17"/>
    <mergeCell ref="A3:H3"/>
    <mergeCell ref="G8:G9"/>
    <mergeCell ref="H8:H9"/>
    <mergeCell ref="G17:H17"/>
    <mergeCell ref="D17:F17"/>
    <mergeCell ref="F8:F9"/>
    <mergeCell ref="A19:C19"/>
    <mergeCell ref="A5:H5"/>
    <mergeCell ref="A18:C18"/>
    <mergeCell ref="A8:A9"/>
    <mergeCell ref="B8:B9"/>
    <mergeCell ref="C8:E8"/>
    <mergeCell ref="G19:H19"/>
    <mergeCell ref="D18:F18"/>
    <mergeCell ref="D19:F19"/>
    <mergeCell ref="G18:H18"/>
  </mergeCells>
  <phoneticPr fontId="3" type="noConversion"/>
  <pageMargins left="0.98425196850393704" right="0.59055118110236227" top="0.78740157480314965" bottom="0.78740157480314965" header="0.51181102362204722" footer="0.51181102362204722"/>
  <pageSetup paperSize="9" scale="8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view="pageBreakPreview" zoomScale="75" zoomScaleNormal="75" workbookViewId="0">
      <selection activeCell="C9" sqref="C9:D9"/>
    </sheetView>
  </sheetViews>
  <sheetFormatPr defaultRowHeight="12.75" x14ac:dyDescent="0.2"/>
  <cols>
    <col min="1" max="1" width="15.28515625" style="11" customWidth="1"/>
    <col min="2" max="2" width="25.28515625" style="11" customWidth="1"/>
    <col min="3" max="3" width="32.140625" style="12" customWidth="1"/>
    <col min="4" max="4" width="36.42578125" style="12" customWidth="1"/>
    <col min="5" max="16384" width="9.140625" style="11"/>
  </cols>
  <sheetData>
    <row r="1" spans="1:4" ht="99.75" customHeight="1" x14ac:dyDescent="0.2">
      <c r="C1" s="3"/>
      <c r="D1" s="139" t="s">
        <v>361</v>
      </c>
    </row>
    <row r="2" spans="1:4" ht="16.5" customHeight="1" x14ac:dyDescent="0.2"/>
    <row r="3" spans="1:4" s="56" customFormat="1" ht="38.25" customHeight="1" x14ac:dyDescent="0.3">
      <c r="A3" s="267" t="s">
        <v>362</v>
      </c>
      <c r="B3" s="268"/>
      <c r="C3" s="268"/>
      <c r="D3" s="268"/>
    </row>
    <row r="4" spans="1:4" s="56" customFormat="1" ht="18.75" x14ac:dyDescent="0.3">
      <c r="A4" s="57"/>
      <c r="C4" s="58"/>
      <c r="D4" s="58"/>
    </row>
    <row r="5" spans="1:4" s="59" customFormat="1" ht="54.75" customHeight="1" x14ac:dyDescent="0.3">
      <c r="A5" s="40" t="s">
        <v>22</v>
      </c>
      <c r="B5" s="38" t="s">
        <v>20</v>
      </c>
      <c r="C5" s="269" t="s">
        <v>23</v>
      </c>
      <c r="D5" s="270"/>
    </row>
    <row r="6" spans="1:4" s="59" customFormat="1" ht="20.45" customHeight="1" x14ac:dyDescent="0.3">
      <c r="A6" s="271" t="s">
        <v>309</v>
      </c>
      <c r="B6" s="271"/>
      <c r="C6" s="271"/>
      <c r="D6" s="271"/>
    </row>
    <row r="7" spans="1:4" s="39" customFormat="1" ht="99.75" customHeight="1" x14ac:dyDescent="0.25">
      <c r="A7" s="88">
        <v>801</v>
      </c>
      <c r="B7" s="88" t="s">
        <v>181</v>
      </c>
      <c r="C7" s="262" t="s">
        <v>182</v>
      </c>
      <c r="D7" s="263"/>
    </row>
    <row r="8" spans="1:4" s="39" customFormat="1" ht="84.75" customHeight="1" x14ac:dyDescent="0.25">
      <c r="A8" s="88">
        <v>801</v>
      </c>
      <c r="B8" s="88" t="s">
        <v>183</v>
      </c>
      <c r="C8" s="262" t="s">
        <v>184</v>
      </c>
      <c r="D8" s="263"/>
    </row>
    <row r="9" spans="1:4" s="39" customFormat="1" ht="62.25" customHeight="1" x14ac:dyDescent="0.25">
      <c r="A9" s="88"/>
      <c r="B9" s="88" t="s">
        <v>425</v>
      </c>
      <c r="C9" s="282" t="s">
        <v>426</v>
      </c>
      <c r="D9" s="283"/>
    </row>
    <row r="10" spans="1:4" s="39" customFormat="1" ht="81.75" customHeight="1" x14ac:dyDescent="0.25">
      <c r="A10" s="88">
        <v>801</v>
      </c>
      <c r="B10" s="88" t="s">
        <v>88</v>
      </c>
      <c r="C10" s="262" t="s">
        <v>300</v>
      </c>
      <c r="D10" s="263"/>
    </row>
    <row r="11" spans="1:4" s="39" customFormat="1" ht="34.5" customHeight="1" x14ac:dyDescent="0.25">
      <c r="A11" s="88">
        <v>801</v>
      </c>
      <c r="B11" s="88" t="s">
        <v>92</v>
      </c>
      <c r="C11" s="262" t="s">
        <v>288</v>
      </c>
      <c r="D11" s="263"/>
    </row>
    <row r="12" spans="1:4" s="39" customFormat="1" ht="19.5" hidden="1" customHeight="1" x14ac:dyDescent="0.25">
      <c r="A12" s="88">
        <v>801</v>
      </c>
      <c r="B12" s="88" t="s">
        <v>176</v>
      </c>
      <c r="C12" s="262" t="s">
        <v>177</v>
      </c>
      <c r="D12" s="263"/>
    </row>
    <row r="13" spans="1:4" s="39" customFormat="1" ht="34.5" hidden="1" customHeight="1" x14ac:dyDescent="0.25">
      <c r="A13" s="88">
        <v>801</v>
      </c>
      <c r="B13" s="88" t="s">
        <v>228</v>
      </c>
      <c r="C13" s="264" t="s">
        <v>229</v>
      </c>
      <c r="D13" s="264"/>
    </row>
    <row r="14" spans="1:4" s="39" customFormat="1" ht="62.25" customHeight="1" x14ac:dyDescent="0.25">
      <c r="A14" s="212">
        <v>801</v>
      </c>
      <c r="B14" s="212" t="s">
        <v>401</v>
      </c>
      <c r="C14" s="265" t="s">
        <v>402</v>
      </c>
      <c r="D14" s="266"/>
    </row>
    <row r="15" spans="1:4" s="39" customFormat="1" ht="33" customHeight="1" x14ac:dyDescent="0.25">
      <c r="A15" s="88">
        <v>801</v>
      </c>
      <c r="B15" s="88" t="s">
        <v>89</v>
      </c>
      <c r="C15" s="262" t="s">
        <v>289</v>
      </c>
      <c r="D15" s="263"/>
    </row>
    <row r="16" spans="1:4" s="39" customFormat="1" ht="18.75" customHeight="1" x14ac:dyDescent="0.25">
      <c r="A16" s="88">
        <v>801</v>
      </c>
      <c r="B16" s="88" t="s">
        <v>90</v>
      </c>
      <c r="C16" s="262" t="s">
        <v>290</v>
      </c>
      <c r="D16" s="263"/>
    </row>
    <row r="17" spans="1:4" s="39" customFormat="1" ht="33.75" customHeight="1" x14ac:dyDescent="0.25">
      <c r="A17" s="88">
        <v>801</v>
      </c>
      <c r="B17" s="88" t="s">
        <v>352</v>
      </c>
      <c r="C17" s="262" t="s">
        <v>295</v>
      </c>
      <c r="D17" s="263"/>
    </row>
    <row r="18" spans="1:4" s="39" customFormat="1" ht="18.75" hidden="1" customHeight="1" x14ac:dyDescent="0.25">
      <c r="A18" s="88">
        <v>801</v>
      </c>
      <c r="B18" s="88" t="s">
        <v>91</v>
      </c>
      <c r="C18" s="262" t="s">
        <v>296</v>
      </c>
      <c r="D18" s="263"/>
    </row>
    <row r="19" spans="1:4" s="39" customFormat="1" ht="50.25" customHeight="1" x14ac:dyDescent="0.25">
      <c r="A19" s="88">
        <v>801</v>
      </c>
      <c r="B19" s="88" t="s">
        <v>348</v>
      </c>
      <c r="C19" s="262" t="s">
        <v>285</v>
      </c>
      <c r="D19" s="263"/>
    </row>
    <row r="20" spans="1:4" s="39" customFormat="1" ht="63.75" customHeight="1" x14ac:dyDescent="0.25">
      <c r="A20" s="88">
        <v>801</v>
      </c>
      <c r="B20" s="88" t="s">
        <v>351</v>
      </c>
      <c r="C20" s="262" t="s">
        <v>297</v>
      </c>
      <c r="D20" s="263"/>
    </row>
    <row r="21" spans="1:4" s="39" customFormat="1" ht="34.5" customHeight="1" x14ac:dyDescent="0.25">
      <c r="A21" s="88">
        <v>801</v>
      </c>
      <c r="B21" s="88" t="s">
        <v>399</v>
      </c>
      <c r="C21" s="262" t="s">
        <v>298</v>
      </c>
      <c r="D21" s="263"/>
    </row>
    <row r="22" spans="1:4" s="39" customFormat="1" ht="66.75" customHeight="1" x14ac:dyDescent="0.25">
      <c r="A22" s="88">
        <v>801</v>
      </c>
      <c r="B22" s="88" t="s">
        <v>349</v>
      </c>
      <c r="C22" s="262" t="s">
        <v>350</v>
      </c>
      <c r="D22" s="263"/>
    </row>
    <row r="23" spans="1:4" s="59" customFormat="1" ht="54" customHeight="1" x14ac:dyDescent="0.3">
      <c r="A23" s="88">
        <v>801</v>
      </c>
      <c r="B23" s="88" t="s">
        <v>400</v>
      </c>
      <c r="C23" s="262" t="s">
        <v>299</v>
      </c>
      <c r="D23" s="263"/>
    </row>
    <row r="24" spans="1:4" ht="31.5" customHeight="1" x14ac:dyDescent="0.2">
      <c r="C24" s="11"/>
      <c r="D24" s="11"/>
    </row>
  </sheetData>
  <mergeCells count="20">
    <mergeCell ref="C23:D23"/>
    <mergeCell ref="C22:D22"/>
    <mergeCell ref="C18:D18"/>
    <mergeCell ref="C17:D17"/>
    <mergeCell ref="C20:D20"/>
    <mergeCell ref="C21:D21"/>
    <mergeCell ref="C19:D19"/>
    <mergeCell ref="C8:D8"/>
    <mergeCell ref="C10:D10"/>
    <mergeCell ref="A3:D3"/>
    <mergeCell ref="C5:D5"/>
    <mergeCell ref="A6:D6"/>
    <mergeCell ref="C7:D7"/>
    <mergeCell ref="C9:D9"/>
    <mergeCell ref="C16:D16"/>
    <mergeCell ref="C12:D12"/>
    <mergeCell ref="C13:D13"/>
    <mergeCell ref="C15:D15"/>
    <mergeCell ref="C11:D11"/>
    <mergeCell ref="C14:D14"/>
  </mergeCells>
  <phoneticPr fontId="3" type="noConversion"/>
  <pageMargins left="0.98425196850393704" right="0.59055118110236227" top="0.78740157480314965" bottom="0.78740157480314965"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7"/>
  <sheetViews>
    <sheetView view="pageBreakPreview" zoomScale="75" zoomScaleNormal="75" zoomScaleSheetLayoutView="75" workbookViewId="0">
      <selection activeCell="C16" sqref="C16"/>
    </sheetView>
  </sheetViews>
  <sheetFormatPr defaultRowHeight="12.75" x14ac:dyDescent="0.2"/>
  <cols>
    <col min="1" max="1" width="14.5703125" customWidth="1"/>
    <col min="2" max="2" width="27.5703125" customWidth="1"/>
    <col min="3" max="3" width="65.7109375" customWidth="1"/>
  </cols>
  <sheetData>
    <row r="1" spans="1:10" ht="84.75" customHeight="1" x14ac:dyDescent="0.3">
      <c r="A1" s="8"/>
      <c r="B1" s="8"/>
      <c r="C1" s="87" t="s">
        <v>363</v>
      </c>
      <c r="D1" s="9"/>
      <c r="E1" s="9"/>
      <c r="F1" s="9"/>
      <c r="G1" s="9"/>
      <c r="H1" s="9"/>
      <c r="I1" s="9"/>
      <c r="J1" s="9"/>
    </row>
    <row r="2" spans="1:10" ht="18.75" x14ac:dyDescent="0.3">
      <c r="A2" s="8"/>
      <c r="B2" s="8"/>
      <c r="C2" s="8"/>
    </row>
    <row r="3" spans="1:10" ht="57" customHeight="1" x14ac:dyDescent="0.2">
      <c r="A3" s="272" t="s">
        <v>364</v>
      </c>
      <c r="B3" s="272"/>
      <c r="C3" s="272"/>
    </row>
    <row r="4" spans="1:10" ht="23.25" customHeight="1" thickBot="1" x14ac:dyDescent="0.25">
      <c r="A4" s="150"/>
      <c r="B4" s="150"/>
      <c r="C4" s="150"/>
    </row>
    <row r="5" spans="1:10" s="10" customFormat="1" ht="56.25" customHeight="1" x14ac:dyDescent="0.2">
      <c r="A5" s="155" t="s">
        <v>17</v>
      </c>
      <c r="B5" s="156" t="s">
        <v>18</v>
      </c>
      <c r="C5" s="157" t="s">
        <v>19</v>
      </c>
    </row>
    <row r="6" spans="1:10" s="10" customFormat="1" ht="27" customHeight="1" x14ac:dyDescent="0.2">
      <c r="A6" s="273" t="s">
        <v>309</v>
      </c>
      <c r="B6" s="274"/>
      <c r="C6" s="275"/>
    </row>
    <row r="7" spans="1:10" ht="33" customHeight="1" x14ac:dyDescent="0.25">
      <c r="A7" s="88">
        <v>801</v>
      </c>
      <c r="B7" s="91" t="s">
        <v>75</v>
      </c>
      <c r="C7" s="85" t="s">
        <v>78</v>
      </c>
    </row>
    <row r="8" spans="1:10" ht="31.5" x14ac:dyDescent="0.25">
      <c r="A8" s="88">
        <v>801</v>
      </c>
      <c r="B8" s="91" t="s">
        <v>108</v>
      </c>
      <c r="C8" s="85" t="s">
        <v>14</v>
      </c>
    </row>
    <row r="9" spans="1:10" ht="47.25" x14ac:dyDescent="0.25">
      <c r="A9" s="88">
        <v>801</v>
      </c>
      <c r="B9" s="91" t="s">
        <v>109</v>
      </c>
      <c r="C9" s="85" t="s">
        <v>82</v>
      </c>
    </row>
    <row r="10" spans="1:10" ht="47.25" x14ac:dyDescent="0.25">
      <c r="A10" s="88">
        <v>801</v>
      </c>
      <c r="B10" s="91" t="s">
        <v>110</v>
      </c>
      <c r="C10" s="79" t="s">
        <v>15</v>
      </c>
    </row>
    <row r="11" spans="1:10" ht="31.5" x14ac:dyDescent="0.25">
      <c r="A11" s="88">
        <v>801</v>
      </c>
      <c r="B11" s="88" t="s">
        <v>172</v>
      </c>
      <c r="C11" s="141" t="s">
        <v>173</v>
      </c>
    </row>
    <row r="12" spans="1:10" s="168" customFormat="1" ht="31.5" x14ac:dyDescent="0.25">
      <c r="A12" s="167">
        <v>801</v>
      </c>
      <c r="B12" s="167" t="s">
        <v>217</v>
      </c>
      <c r="C12" s="99" t="s">
        <v>218</v>
      </c>
    </row>
    <row r="13" spans="1:10" s="168" customFormat="1" ht="31.5" x14ac:dyDescent="0.25">
      <c r="A13" s="167" t="s">
        <v>115</v>
      </c>
      <c r="B13" s="167" t="s">
        <v>340</v>
      </c>
      <c r="C13" s="99" t="s">
        <v>341</v>
      </c>
    </row>
    <row r="14" spans="1:10" ht="31.5" x14ac:dyDescent="0.25">
      <c r="A14" s="88">
        <v>801</v>
      </c>
      <c r="B14" s="91" t="s">
        <v>111</v>
      </c>
      <c r="C14" s="79" t="s">
        <v>16</v>
      </c>
    </row>
    <row r="15" spans="1:10" ht="47.25" x14ac:dyDescent="0.25">
      <c r="A15" s="88">
        <v>801</v>
      </c>
      <c r="B15" s="91" t="s">
        <v>112</v>
      </c>
      <c r="C15" s="79" t="s">
        <v>87</v>
      </c>
    </row>
    <row r="16" spans="1:10" ht="31.5" x14ac:dyDescent="0.25">
      <c r="A16" s="88">
        <v>801</v>
      </c>
      <c r="B16" s="94" t="s">
        <v>114</v>
      </c>
      <c r="C16" s="85" t="s">
        <v>85</v>
      </c>
    </row>
    <row r="17" spans="1:3" ht="52.5" customHeight="1" x14ac:dyDescent="0.25">
      <c r="A17" s="88">
        <v>801</v>
      </c>
      <c r="B17" s="94" t="s">
        <v>113</v>
      </c>
      <c r="C17" s="85" t="s">
        <v>86</v>
      </c>
    </row>
  </sheetData>
  <mergeCells count="2">
    <mergeCell ref="A3:C3"/>
    <mergeCell ref="A6:C6"/>
  </mergeCells>
  <phoneticPr fontId="3" type="noConversion"/>
  <pageMargins left="0.98425196850393704" right="0.59055118110236227" top="0.78740157480314965" bottom="0.78740157480314965"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view="pageBreakPreview" zoomScale="75" zoomScaleNormal="75" workbookViewId="0">
      <selection activeCell="C5" sqref="C5:D5"/>
    </sheetView>
  </sheetViews>
  <sheetFormatPr defaultRowHeight="12.75" x14ac:dyDescent="0.2"/>
  <cols>
    <col min="1" max="1" width="15.28515625" style="11" customWidth="1"/>
    <col min="2" max="2" width="25.28515625" style="11" customWidth="1"/>
    <col min="3" max="3" width="32.140625" style="12" customWidth="1"/>
    <col min="4" max="4" width="36.42578125" style="12" customWidth="1"/>
    <col min="5" max="5" width="16.5703125" style="11" customWidth="1"/>
    <col min="6" max="16384" width="9.140625" style="11"/>
  </cols>
  <sheetData>
    <row r="1" spans="1:5" ht="97.5" customHeight="1" x14ac:dyDescent="0.2">
      <c r="C1" s="3"/>
      <c r="D1" s="279" t="s">
        <v>365</v>
      </c>
      <c r="E1" s="279"/>
    </row>
    <row r="2" spans="1:5" ht="18.75" customHeight="1" x14ac:dyDescent="0.2"/>
    <row r="3" spans="1:5" s="56" customFormat="1" ht="38.25" customHeight="1" x14ac:dyDescent="0.3">
      <c r="A3" s="267" t="s">
        <v>366</v>
      </c>
      <c r="B3" s="267"/>
      <c r="C3" s="267"/>
      <c r="D3" s="267"/>
      <c r="E3" s="267"/>
    </row>
    <row r="4" spans="1:5" s="56" customFormat="1" ht="18.75" x14ac:dyDescent="0.3">
      <c r="A4" s="57"/>
      <c r="C4" s="58"/>
      <c r="D4" s="58"/>
    </row>
    <row r="5" spans="1:5" s="59" customFormat="1" ht="54.75" customHeight="1" x14ac:dyDescent="0.3">
      <c r="A5" s="40" t="s">
        <v>22</v>
      </c>
      <c r="B5" s="38" t="s">
        <v>20</v>
      </c>
      <c r="C5" s="269" t="s">
        <v>23</v>
      </c>
      <c r="D5" s="270"/>
      <c r="E5" s="154" t="s">
        <v>185</v>
      </c>
    </row>
    <row r="6" spans="1:5" s="39" customFormat="1" ht="99.75" customHeight="1" x14ac:dyDescent="0.25">
      <c r="A6" s="88">
        <v>801</v>
      </c>
      <c r="B6" s="88" t="s">
        <v>181</v>
      </c>
      <c r="C6" s="262" t="s">
        <v>182</v>
      </c>
      <c r="D6" s="263"/>
      <c r="E6" s="88">
        <v>100</v>
      </c>
    </row>
    <row r="7" spans="1:5" s="39" customFormat="1" ht="84.75" customHeight="1" x14ac:dyDescent="0.25">
      <c r="A7" s="88">
        <v>801</v>
      </c>
      <c r="B7" s="88" t="s">
        <v>183</v>
      </c>
      <c r="C7" s="262" t="s">
        <v>184</v>
      </c>
      <c r="D7" s="263"/>
      <c r="E7" s="88">
        <v>100</v>
      </c>
    </row>
    <row r="8" spans="1:5" s="39" customFormat="1" ht="37.5" customHeight="1" x14ac:dyDescent="0.25">
      <c r="A8" s="88">
        <v>801</v>
      </c>
      <c r="B8" s="88" t="s">
        <v>219</v>
      </c>
      <c r="C8" s="262" t="s">
        <v>301</v>
      </c>
      <c r="D8" s="263"/>
      <c r="E8" s="88">
        <v>100</v>
      </c>
    </row>
    <row r="9" spans="1:5" s="39" customFormat="1" ht="82.5" customHeight="1" x14ac:dyDescent="0.25">
      <c r="A9" s="88">
        <v>801</v>
      </c>
      <c r="B9" s="88" t="s">
        <v>88</v>
      </c>
      <c r="C9" s="262" t="s">
        <v>300</v>
      </c>
      <c r="D9" s="263"/>
      <c r="E9" s="88">
        <v>100</v>
      </c>
    </row>
    <row r="10" spans="1:5" s="39" customFormat="1" ht="34.5" customHeight="1" x14ac:dyDescent="0.25">
      <c r="A10" s="88">
        <v>801</v>
      </c>
      <c r="B10" s="88" t="s">
        <v>92</v>
      </c>
      <c r="C10" s="262" t="s">
        <v>288</v>
      </c>
      <c r="D10" s="263"/>
      <c r="E10" s="88">
        <v>100</v>
      </c>
    </row>
    <row r="11" spans="1:5" s="67" customFormat="1" ht="34.5" customHeight="1" x14ac:dyDescent="0.25">
      <c r="A11" s="167">
        <v>801</v>
      </c>
      <c r="B11" s="167" t="s">
        <v>220</v>
      </c>
      <c r="C11" s="277" t="s">
        <v>221</v>
      </c>
      <c r="D11" s="278"/>
      <c r="E11" s="167">
        <v>100</v>
      </c>
    </row>
    <row r="12" spans="1:5" s="67" customFormat="1" ht="19.5" customHeight="1" x14ac:dyDescent="0.25">
      <c r="A12" s="167">
        <v>801</v>
      </c>
      <c r="B12" s="167" t="s">
        <v>176</v>
      </c>
      <c r="C12" s="277" t="s">
        <v>177</v>
      </c>
      <c r="D12" s="278"/>
      <c r="E12" s="167">
        <v>100</v>
      </c>
    </row>
    <row r="13" spans="1:5" s="67" customFormat="1" ht="62.25" customHeight="1" x14ac:dyDescent="0.25">
      <c r="A13" s="167">
        <v>801</v>
      </c>
      <c r="B13" s="167" t="s">
        <v>222</v>
      </c>
      <c r="C13" s="277" t="s">
        <v>223</v>
      </c>
      <c r="D13" s="278"/>
      <c r="E13" s="167">
        <v>100</v>
      </c>
    </row>
    <row r="14" spans="1:5" s="67" customFormat="1" ht="53.25" customHeight="1" x14ac:dyDescent="0.25">
      <c r="A14" s="167">
        <v>801</v>
      </c>
      <c r="B14" s="167" t="s">
        <v>224</v>
      </c>
      <c r="C14" s="277" t="s">
        <v>225</v>
      </c>
      <c r="D14" s="278"/>
      <c r="E14" s="167">
        <v>100</v>
      </c>
    </row>
    <row r="15" spans="1:5" s="67" customFormat="1" ht="69" customHeight="1" x14ac:dyDescent="0.25">
      <c r="A15" s="167">
        <v>801</v>
      </c>
      <c r="B15" s="167" t="s">
        <v>226</v>
      </c>
      <c r="C15" s="277" t="s">
        <v>227</v>
      </c>
      <c r="D15" s="278"/>
      <c r="E15" s="167">
        <v>100</v>
      </c>
    </row>
    <row r="16" spans="1:5" s="67" customFormat="1" ht="34.5" customHeight="1" x14ac:dyDescent="0.25">
      <c r="A16" s="167">
        <v>801</v>
      </c>
      <c r="B16" s="167" t="s">
        <v>228</v>
      </c>
      <c r="C16" s="277" t="s">
        <v>229</v>
      </c>
      <c r="D16" s="278"/>
      <c r="E16" s="167">
        <v>100</v>
      </c>
    </row>
    <row r="17" spans="1:5" s="39" customFormat="1" ht="34.5" customHeight="1" x14ac:dyDescent="0.25">
      <c r="A17" s="88">
        <v>801</v>
      </c>
      <c r="B17" s="88" t="s">
        <v>89</v>
      </c>
      <c r="C17" s="262" t="s">
        <v>289</v>
      </c>
      <c r="D17" s="263"/>
      <c r="E17" s="88">
        <v>100</v>
      </c>
    </row>
    <row r="18" spans="1:5" s="39" customFormat="1" ht="18.75" customHeight="1" x14ac:dyDescent="0.25">
      <c r="A18" s="88">
        <v>801</v>
      </c>
      <c r="B18" s="88" t="s">
        <v>90</v>
      </c>
      <c r="C18" s="262" t="s">
        <v>290</v>
      </c>
      <c r="D18" s="263"/>
      <c r="E18" s="88">
        <v>100</v>
      </c>
    </row>
    <row r="19" spans="1:5" x14ac:dyDescent="0.2">
      <c r="A19" s="13"/>
      <c r="B19" s="13"/>
      <c r="C19" s="276"/>
      <c r="D19" s="276"/>
    </row>
  </sheetData>
  <mergeCells count="17">
    <mergeCell ref="A3:E3"/>
    <mergeCell ref="C16:D16"/>
    <mergeCell ref="D1:E1"/>
    <mergeCell ref="C5:D5"/>
    <mergeCell ref="C6:D6"/>
    <mergeCell ref="C8:D8"/>
    <mergeCell ref="C7:D7"/>
    <mergeCell ref="C19:D19"/>
    <mergeCell ref="C10:D10"/>
    <mergeCell ref="C9:D9"/>
    <mergeCell ref="C17:D17"/>
    <mergeCell ref="C18:D18"/>
    <mergeCell ref="C12:D12"/>
    <mergeCell ref="C15:D15"/>
    <mergeCell ref="C11:D11"/>
    <mergeCell ref="C13:D13"/>
    <mergeCell ref="C14:D14"/>
  </mergeCells>
  <phoneticPr fontId="3" type="noConversion"/>
  <pageMargins left="0.98425196850393704" right="0.59055118110236227" top="0.78740157480314965" bottom="0.78740157480314965" header="0.51181102362204722" footer="0.51181102362204722"/>
  <pageSetup paperSize="9" scale="69" orientation="portrait" r:id="rId1"/>
  <headerFooter alignWithMargins="0"/>
  <colBreaks count="1" manualBreakCount="1">
    <brk id="5"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9"/>
  <sheetViews>
    <sheetView view="pageBreakPreview" zoomScale="75" zoomScaleNormal="75" zoomScaleSheetLayoutView="75" workbookViewId="0">
      <selection activeCell="C22" sqref="C22"/>
    </sheetView>
  </sheetViews>
  <sheetFormatPr defaultRowHeight="12.75" x14ac:dyDescent="0.2"/>
  <cols>
    <col min="1" max="1" width="17.42578125" customWidth="1"/>
    <col min="2" max="2" width="35.85546875" style="21" customWidth="1"/>
    <col min="3" max="3" width="53.85546875" style="22" customWidth="1"/>
    <col min="4" max="4" width="16.42578125" style="22" hidden="1" customWidth="1"/>
    <col min="5" max="5" width="16.42578125" style="22" customWidth="1"/>
    <col min="6" max="6" width="17.42578125" style="21" customWidth="1"/>
  </cols>
  <sheetData>
    <row r="1" spans="1:6" s="11" customFormat="1" ht="114" customHeight="1" x14ac:dyDescent="0.2">
      <c r="A1" s="284"/>
      <c r="B1" s="284"/>
      <c r="C1" s="285"/>
      <c r="D1" s="255"/>
      <c r="E1" s="282" t="s">
        <v>424</v>
      </c>
      <c r="F1" s="283"/>
    </row>
    <row r="2" spans="1:6" s="11" customFormat="1" ht="19.5" customHeight="1" x14ac:dyDescent="0.2">
      <c r="B2" s="14"/>
      <c r="C2" s="15"/>
      <c r="D2" s="139"/>
      <c r="E2" s="228"/>
      <c r="F2" s="151"/>
    </row>
    <row r="3" spans="1:6" s="59" customFormat="1" ht="36" customHeight="1" x14ac:dyDescent="0.3">
      <c r="A3" s="280" t="s">
        <v>385</v>
      </c>
      <c r="B3" s="281"/>
      <c r="C3" s="281"/>
      <c r="D3" s="281"/>
      <c r="E3" s="281"/>
      <c r="F3" s="281"/>
    </row>
    <row r="4" spans="1:6" s="59" customFormat="1" ht="18" customHeight="1" x14ac:dyDescent="0.3">
      <c r="A4" s="148"/>
      <c r="B4" s="149"/>
      <c r="C4" s="149"/>
      <c r="D4" s="149"/>
      <c r="E4" s="229"/>
      <c r="F4" s="149"/>
    </row>
    <row r="5" spans="1:6" s="11" customFormat="1" ht="15.75" x14ac:dyDescent="0.2">
      <c r="A5" s="16"/>
      <c r="B5" s="17"/>
      <c r="C5" s="18"/>
      <c r="D5" s="18"/>
      <c r="E5" s="18"/>
      <c r="F5" s="19" t="s">
        <v>62</v>
      </c>
    </row>
    <row r="6" spans="1:6" s="59" customFormat="1" ht="75" x14ac:dyDescent="0.3">
      <c r="A6" s="38" t="s">
        <v>24</v>
      </c>
      <c r="B6" s="38" t="s">
        <v>25</v>
      </c>
      <c r="C6" s="38" t="s">
        <v>21</v>
      </c>
      <c r="D6" s="38" t="s">
        <v>26</v>
      </c>
      <c r="E6" s="38" t="s">
        <v>332</v>
      </c>
      <c r="F6" s="38" t="s">
        <v>338</v>
      </c>
    </row>
    <row r="7" spans="1:6" s="20" customFormat="1" ht="15.75" x14ac:dyDescent="0.25">
      <c r="A7" s="108">
        <v>1</v>
      </c>
      <c r="B7" s="108">
        <v>2</v>
      </c>
      <c r="C7" s="108">
        <v>3</v>
      </c>
      <c r="D7" s="108">
        <v>4</v>
      </c>
      <c r="E7" s="108"/>
      <c r="F7" s="108">
        <v>4</v>
      </c>
    </row>
    <row r="8" spans="1:6" s="59" customFormat="1" ht="18.75" x14ac:dyDescent="0.3">
      <c r="A8" s="109" t="s">
        <v>115</v>
      </c>
      <c r="B8" s="104" t="s">
        <v>116</v>
      </c>
      <c r="C8" s="110" t="s">
        <v>117</v>
      </c>
      <c r="D8" s="111">
        <f>D9+D20</f>
        <v>0</v>
      </c>
      <c r="E8" s="111">
        <f>E9+E20</f>
        <v>-67.199999999999989</v>
      </c>
      <c r="F8" s="111">
        <f>F9+F20</f>
        <v>2760</v>
      </c>
    </row>
    <row r="9" spans="1:6" s="59" customFormat="1" ht="18.75" x14ac:dyDescent="0.3">
      <c r="A9" s="109"/>
      <c r="B9" s="104"/>
      <c r="C9" s="110" t="s">
        <v>118</v>
      </c>
      <c r="D9" s="111">
        <f>D10+D12+D14+D17</f>
        <v>0</v>
      </c>
      <c r="E9" s="111">
        <f>E10+E12+E14</f>
        <v>-282.2</v>
      </c>
      <c r="F9" s="111">
        <f>F10+F12+F14</f>
        <v>2545</v>
      </c>
    </row>
    <row r="10" spans="1:6" s="8" customFormat="1" ht="18.75" x14ac:dyDescent="0.3">
      <c r="A10" s="109" t="s">
        <v>115</v>
      </c>
      <c r="B10" s="104" t="s">
        <v>230</v>
      </c>
      <c r="C10" s="110" t="s">
        <v>231</v>
      </c>
      <c r="D10" s="111">
        <f>D11</f>
        <v>0</v>
      </c>
      <c r="E10" s="111">
        <f>E11</f>
        <v>102.5</v>
      </c>
      <c r="F10" s="111">
        <f>F11</f>
        <v>220</v>
      </c>
    </row>
    <row r="11" spans="1:6" s="59" customFormat="1" ht="18.75" x14ac:dyDescent="0.3">
      <c r="A11" s="97" t="s">
        <v>119</v>
      </c>
      <c r="B11" s="98" t="s">
        <v>27</v>
      </c>
      <c r="C11" s="99" t="s">
        <v>28</v>
      </c>
      <c r="D11" s="94"/>
      <c r="E11" s="94">
        <v>102.5</v>
      </c>
      <c r="F11" s="100">
        <v>220</v>
      </c>
    </row>
    <row r="12" spans="1:6" s="59" customFormat="1" ht="18.75" hidden="1" x14ac:dyDescent="0.3">
      <c r="A12" s="101" t="s">
        <v>115</v>
      </c>
      <c r="B12" s="103" t="s">
        <v>29</v>
      </c>
      <c r="C12" s="112" t="s">
        <v>30</v>
      </c>
      <c r="D12" s="113">
        <f>D13</f>
        <v>0</v>
      </c>
      <c r="E12" s="113">
        <f>E13</f>
        <v>0</v>
      </c>
      <c r="F12" s="113">
        <f>F13</f>
        <v>0</v>
      </c>
    </row>
    <row r="13" spans="1:6" s="60" customFormat="1" ht="21" hidden="1" customHeight="1" x14ac:dyDescent="0.3">
      <c r="A13" s="97" t="s">
        <v>119</v>
      </c>
      <c r="B13" s="98" t="s">
        <v>234</v>
      </c>
      <c r="C13" s="99" t="s">
        <v>31</v>
      </c>
      <c r="D13" s="94"/>
      <c r="E13" s="94"/>
      <c r="F13" s="100"/>
    </row>
    <row r="14" spans="1:6" s="59" customFormat="1" ht="20.25" customHeight="1" x14ac:dyDescent="0.3">
      <c r="A14" s="101" t="s">
        <v>115</v>
      </c>
      <c r="B14" s="103" t="s">
        <v>32</v>
      </c>
      <c r="C14" s="112" t="s">
        <v>33</v>
      </c>
      <c r="D14" s="113">
        <f>D15+D16</f>
        <v>0</v>
      </c>
      <c r="E14" s="113">
        <f>E15+E16</f>
        <v>-384.7</v>
      </c>
      <c r="F14" s="113">
        <f>F15+F16</f>
        <v>2325</v>
      </c>
    </row>
    <row r="15" spans="1:6" s="8" customFormat="1" ht="21.75" customHeight="1" x14ac:dyDescent="0.3">
      <c r="A15" s="97" t="s">
        <v>119</v>
      </c>
      <c r="B15" s="75" t="s">
        <v>232</v>
      </c>
      <c r="C15" s="85" t="s">
        <v>120</v>
      </c>
      <c r="D15" s="114"/>
      <c r="E15" s="114">
        <v>15.3</v>
      </c>
      <c r="F15" s="100">
        <v>146</v>
      </c>
    </row>
    <row r="16" spans="1:6" s="8" customFormat="1" ht="21" customHeight="1" x14ac:dyDescent="0.3">
      <c r="A16" s="97" t="s">
        <v>119</v>
      </c>
      <c r="B16" s="75" t="s">
        <v>233</v>
      </c>
      <c r="C16" s="85" t="s">
        <v>121</v>
      </c>
      <c r="D16" s="100"/>
      <c r="E16" s="100">
        <v>-400</v>
      </c>
      <c r="F16" s="100">
        <v>2179</v>
      </c>
    </row>
    <row r="17" spans="1:6" s="60" customFormat="1" ht="18.75" x14ac:dyDescent="0.3">
      <c r="A17" s="101" t="s">
        <v>115</v>
      </c>
      <c r="B17" s="102" t="s">
        <v>122</v>
      </c>
      <c r="C17" s="84" t="s">
        <v>123</v>
      </c>
      <c r="D17" s="115"/>
      <c r="E17" s="115"/>
      <c r="F17" s="115"/>
    </row>
    <row r="18" spans="1:6" s="60" customFormat="1" ht="18.75" hidden="1" x14ac:dyDescent="0.3">
      <c r="A18" s="101" t="s">
        <v>115</v>
      </c>
      <c r="B18" s="102"/>
      <c r="C18" s="84"/>
      <c r="D18" s="115"/>
      <c r="E18" s="111">
        <f>E19</f>
        <v>0</v>
      </c>
      <c r="F18" s="111">
        <f>F19</f>
        <v>0</v>
      </c>
    </row>
    <row r="19" spans="1:6" s="60" customFormat="1" ht="18.75" hidden="1" x14ac:dyDescent="0.3">
      <c r="A19" s="97" t="s">
        <v>76</v>
      </c>
      <c r="B19" s="75"/>
      <c r="C19" s="85"/>
      <c r="D19" s="115"/>
      <c r="E19" s="111"/>
      <c r="F19" s="111"/>
    </row>
    <row r="20" spans="1:6" s="60" customFormat="1" ht="17.25" customHeight="1" x14ac:dyDescent="0.3">
      <c r="A20" s="97"/>
      <c r="B20" s="75"/>
      <c r="C20" s="84" t="s">
        <v>124</v>
      </c>
      <c r="D20" s="115">
        <f>D21+D23+D27</f>
        <v>0</v>
      </c>
      <c r="E20" s="115">
        <f>E21+E23+E25</f>
        <v>215</v>
      </c>
      <c r="F20" s="115">
        <f>F21+F23+F25</f>
        <v>215</v>
      </c>
    </row>
    <row r="21" spans="1:6" s="59" customFormat="1" ht="48" x14ac:dyDescent="0.3">
      <c r="A21" s="101" t="s">
        <v>115</v>
      </c>
      <c r="B21" s="103" t="s">
        <v>34</v>
      </c>
      <c r="C21" s="112" t="s">
        <v>35</v>
      </c>
      <c r="D21" s="113">
        <f>D22</f>
        <v>0</v>
      </c>
      <c r="E21" s="113">
        <f>E22</f>
        <v>65</v>
      </c>
      <c r="F21" s="113">
        <f>F22</f>
        <v>65</v>
      </c>
    </row>
    <row r="22" spans="1:6" s="59" customFormat="1" ht="95.25" x14ac:dyDescent="0.3">
      <c r="A22" s="97" t="s">
        <v>76</v>
      </c>
      <c r="B22" s="98" t="s">
        <v>425</v>
      </c>
      <c r="C22" s="99" t="s">
        <v>426</v>
      </c>
      <c r="D22" s="100"/>
      <c r="E22" s="100">
        <v>65</v>
      </c>
      <c r="F22" s="100">
        <v>65</v>
      </c>
    </row>
    <row r="23" spans="1:6" s="60" customFormat="1" ht="31.5" hidden="1" x14ac:dyDescent="0.3">
      <c r="A23" s="101" t="s">
        <v>115</v>
      </c>
      <c r="B23" s="103" t="s">
        <v>36</v>
      </c>
      <c r="C23" s="110" t="s">
        <v>128</v>
      </c>
      <c r="D23" s="113">
        <f>D24</f>
        <v>0</v>
      </c>
      <c r="E23" s="113"/>
      <c r="F23" s="113"/>
    </row>
    <row r="24" spans="1:6" s="59" customFormat="1" ht="18.75" hidden="1" x14ac:dyDescent="0.3">
      <c r="A24" s="97" t="s">
        <v>76</v>
      </c>
      <c r="B24" s="98" t="s">
        <v>256</v>
      </c>
      <c r="C24" s="119" t="s">
        <v>257</v>
      </c>
      <c r="D24" s="100"/>
      <c r="E24" s="100"/>
      <c r="F24" s="100"/>
    </row>
    <row r="25" spans="1:6" s="59" customFormat="1" ht="78.75" x14ac:dyDescent="0.3">
      <c r="A25" s="101" t="s">
        <v>76</v>
      </c>
      <c r="B25" s="103" t="s">
        <v>408</v>
      </c>
      <c r="C25" s="110" t="s">
        <v>402</v>
      </c>
      <c r="D25" s="113"/>
      <c r="E25" s="113">
        <f>E26</f>
        <v>150</v>
      </c>
      <c r="F25" s="113">
        <f>F26</f>
        <v>150</v>
      </c>
    </row>
    <row r="26" spans="1:6" s="59" customFormat="1" ht="78.75" x14ac:dyDescent="0.3">
      <c r="A26" s="97" t="s">
        <v>76</v>
      </c>
      <c r="B26" s="98" t="s">
        <v>401</v>
      </c>
      <c r="C26" s="119" t="s">
        <v>402</v>
      </c>
      <c r="D26" s="100"/>
      <c r="E26" s="100">
        <v>150</v>
      </c>
      <c r="F26" s="100">
        <v>150</v>
      </c>
    </row>
    <row r="27" spans="1:6" s="59" customFormat="1" ht="18.75" hidden="1" x14ac:dyDescent="0.3">
      <c r="A27" s="101" t="s">
        <v>115</v>
      </c>
      <c r="B27" s="103" t="s">
        <v>258</v>
      </c>
      <c r="C27" s="110" t="s">
        <v>259</v>
      </c>
      <c r="D27" s="113">
        <f>D28</f>
        <v>0</v>
      </c>
      <c r="E27" s="113"/>
      <c r="F27" s="113"/>
    </row>
    <row r="28" spans="1:6" s="59" customFormat="1" ht="31.5" hidden="1" x14ac:dyDescent="0.3">
      <c r="A28" s="97" t="s">
        <v>76</v>
      </c>
      <c r="B28" s="98" t="s">
        <v>260</v>
      </c>
      <c r="C28" s="119" t="s">
        <v>261</v>
      </c>
      <c r="D28" s="100"/>
      <c r="E28" s="100"/>
      <c r="F28" s="100"/>
    </row>
    <row r="29" spans="1:6" s="60" customFormat="1" ht="18.75" x14ac:dyDescent="0.3">
      <c r="A29" s="101" t="s">
        <v>115</v>
      </c>
      <c r="B29" s="103" t="s">
        <v>37</v>
      </c>
      <c r="C29" s="112" t="s">
        <v>125</v>
      </c>
      <c r="D29" s="113">
        <f>D30</f>
        <v>0</v>
      </c>
      <c r="E29" s="113">
        <f>E30</f>
        <v>1506.9</v>
      </c>
      <c r="F29" s="113">
        <f>F30</f>
        <v>4270.7999999999993</v>
      </c>
    </row>
    <row r="30" spans="1:6" s="60" customFormat="1" ht="31.5" x14ac:dyDescent="0.3">
      <c r="A30" s="101" t="s">
        <v>115</v>
      </c>
      <c r="B30" s="103" t="s">
        <v>126</v>
      </c>
      <c r="C30" s="84" t="s">
        <v>38</v>
      </c>
      <c r="D30" s="113">
        <f>D31+D39</f>
        <v>0</v>
      </c>
      <c r="E30" s="113">
        <f>E31+E32+E35+E36+E39</f>
        <v>1506.9</v>
      </c>
      <c r="F30" s="113">
        <f>F31+F35+F39</f>
        <v>4270.7999999999993</v>
      </c>
    </row>
    <row r="31" spans="1:6" s="60" customFormat="1" ht="31.5" x14ac:dyDescent="0.3">
      <c r="A31" s="101" t="s">
        <v>115</v>
      </c>
      <c r="B31" s="103" t="s">
        <v>396</v>
      </c>
      <c r="C31" s="84" t="s">
        <v>294</v>
      </c>
      <c r="D31" s="113">
        <f>D33</f>
        <v>0</v>
      </c>
      <c r="E31" s="113">
        <f>E33</f>
        <v>2798.1</v>
      </c>
      <c r="F31" s="113">
        <f>F33</f>
        <v>2798.1</v>
      </c>
    </row>
    <row r="32" spans="1:6" s="60" customFormat="1" ht="31.5" x14ac:dyDescent="0.3">
      <c r="A32" s="101" t="s">
        <v>115</v>
      </c>
      <c r="B32" s="103" t="s">
        <v>346</v>
      </c>
      <c r="C32" s="84" t="s">
        <v>294</v>
      </c>
      <c r="D32" s="113">
        <f>D34</f>
        <v>0</v>
      </c>
      <c r="E32" s="113">
        <f>E34</f>
        <v>-2698.1</v>
      </c>
      <c r="F32" s="113">
        <v>0</v>
      </c>
    </row>
    <row r="33" spans="1:6" s="59" customFormat="1" ht="39" customHeight="1" x14ac:dyDescent="0.3">
      <c r="A33" s="97" t="s">
        <v>76</v>
      </c>
      <c r="B33" s="98" t="s">
        <v>395</v>
      </c>
      <c r="C33" s="85" t="s">
        <v>295</v>
      </c>
      <c r="D33" s="100"/>
      <c r="E33" s="100">
        <v>2798.1</v>
      </c>
      <c r="F33" s="100">
        <v>2798.1</v>
      </c>
    </row>
    <row r="34" spans="1:6" s="59" customFormat="1" ht="39" customHeight="1" x14ac:dyDescent="0.3">
      <c r="A34" s="97" t="s">
        <v>76</v>
      </c>
      <c r="B34" s="98" t="s">
        <v>352</v>
      </c>
      <c r="C34" s="85" t="s">
        <v>295</v>
      </c>
      <c r="D34" s="100"/>
      <c r="E34" s="100">
        <v>-2698.1</v>
      </c>
      <c r="F34" s="100">
        <v>0</v>
      </c>
    </row>
    <row r="35" spans="1:6" s="59" customFormat="1" ht="31.5" customHeight="1" x14ac:dyDescent="0.3">
      <c r="A35" s="101" t="s">
        <v>115</v>
      </c>
      <c r="B35" s="103" t="s">
        <v>394</v>
      </c>
      <c r="C35" s="84" t="s">
        <v>286</v>
      </c>
      <c r="D35" s="113">
        <f>D38</f>
        <v>0</v>
      </c>
      <c r="E35" s="113">
        <f>E38</f>
        <v>122.7</v>
      </c>
      <c r="F35" s="113">
        <f>F38</f>
        <v>122.7</v>
      </c>
    </row>
    <row r="36" spans="1:6" s="59" customFormat="1" ht="31.5" customHeight="1" x14ac:dyDescent="0.3">
      <c r="A36" s="101" t="s">
        <v>115</v>
      </c>
      <c r="B36" s="103" t="s">
        <v>354</v>
      </c>
      <c r="C36" s="84" t="s">
        <v>286</v>
      </c>
      <c r="D36" s="113">
        <f>D39</f>
        <v>0</v>
      </c>
      <c r="E36" s="113">
        <f>E37</f>
        <v>-65.8</v>
      </c>
      <c r="F36" s="113">
        <v>0</v>
      </c>
    </row>
    <row r="37" spans="1:6" s="59" customFormat="1" ht="31.5" customHeight="1" x14ac:dyDescent="0.3">
      <c r="A37" s="97" t="s">
        <v>76</v>
      </c>
      <c r="B37" s="98" t="s">
        <v>348</v>
      </c>
      <c r="C37" s="85" t="s">
        <v>287</v>
      </c>
      <c r="D37" s="100"/>
      <c r="E37" s="100">
        <v>-65.8</v>
      </c>
      <c r="F37" s="113">
        <v>0</v>
      </c>
    </row>
    <row r="38" spans="1:6" s="59" customFormat="1" ht="51" customHeight="1" x14ac:dyDescent="0.3">
      <c r="A38" s="97" t="s">
        <v>76</v>
      </c>
      <c r="B38" s="98" t="s">
        <v>393</v>
      </c>
      <c r="C38" s="85" t="s">
        <v>287</v>
      </c>
      <c r="D38" s="100"/>
      <c r="E38" s="100">
        <v>122.7</v>
      </c>
      <c r="F38" s="100">
        <v>122.7</v>
      </c>
    </row>
    <row r="39" spans="1:6" s="60" customFormat="1" ht="94.5" x14ac:dyDescent="0.3">
      <c r="A39" s="101" t="s">
        <v>115</v>
      </c>
      <c r="B39" s="103" t="s">
        <v>405</v>
      </c>
      <c r="C39" s="85" t="s">
        <v>297</v>
      </c>
      <c r="D39" s="113">
        <f>D40</f>
        <v>0</v>
      </c>
      <c r="E39" s="113">
        <f>E40+E41+E42</f>
        <v>1350</v>
      </c>
      <c r="F39" s="113">
        <f>F40+F41+F42</f>
        <v>1350</v>
      </c>
    </row>
    <row r="40" spans="1:6" s="59" customFormat="1" ht="66.75" customHeight="1" x14ac:dyDescent="0.3">
      <c r="A40" s="97" t="s">
        <v>76</v>
      </c>
      <c r="B40" s="98" t="s">
        <v>406</v>
      </c>
      <c r="C40" s="85" t="s">
        <v>297</v>
      </c>
      <c r="D40" s="100"/>
      <c r="E40" s="100">
        <v>100</v>
      </c>
      <c r="F40" s="100">
        <v>100</v>
      </c>
    </row>
    <row r="41" spans="1:6" s="59" customFormat="1" ht="66.75" customHeight="1" x14ac:dyDescent="0.3">
      <c r="A41" s="97" t="s">
        <v>76</v>
      </c>
      <c r="B41" s="98" t="s">
        <v>407</v>
      </c>
      <c r="C41" s="85" t="s">
        <v>403</v>
      </c>
      <c r="D41" s="100"/>
      <c r="E41" s="100">
        <v>192</v>
      </c>
      <c r="F41" s="100">
        <v>192</v>
      </c>
    </row>
    <row r="42" spans="1:6" s="59" customFormat="1" ht="66.75" customHeight="1" x14ac:dyDescent="0.3">
      <c r="A42" s="97" t="s">
        <v>76</v>
      </c>
      <c r="B42" s="98" t="s">
        <v>407</v>
      </c>
      <c r="C42" s="85" t="s">
        <v>404</v>
      </c>
      <c r="D42" s="100"/>
      <c r="E42" s="100">
        <v>1058</v>
      </c>
      <c r="F42" s="100">
        <v>1058</v>
      </c>
    </row>
    <row r="43" spans="1:6" ht="15.75" x14ac:dyDescent="0.25">
      <c r="A43" s="101"/>
      <c r="B43" s="103"/>
      <c r="C43" s="118" t="s">
        <v>127</v>
      </c>
      <c r="D43" s="113">
        <f>D8+D29</f>
        <v>0</v>
      </c>
      <c r="E43" s="113">
        <f>E8+E29</f>
        <v>1439.7</v>
      </c>
      <c r="F43" s="113">
        <f>F8+F29</f>
        <v>7030.7999999999993</v>
      </c>
    </row>
    <row r="44" spans="1:6" ht="26.25" customHeight="1" x14ac:dyDescent="0.2">
      <c r="A44" s="105"/>
      <c r="B44" s="106"/>
      <c r="C44" s="106"/>
      <c r="D44" s="106"/>
      <c r="E44" s="106"/>
      <c r="F44" s="106"/>
    </row>
    <row r="45" spans="1:6" ht="15" x14ac:dyDescent="0.2">
      <c r="A45" s="105"/>
      <c r="B45" s="25"/>
      <c r="C45" s="107"/>
      <c r="D45" s="107"/>
      <c r="E45" s="107"/>
      <c r="F45" s="25"/>
    </row>
    <row r="46" spans="1:6" ht="15" x14ac:dyDescent="0.2">
      <c r="A46" s="10"/>
      <c r="B46" s="25"/>
      <c r="C46" s="107"/>
      <c r="D46" s="107"/>
      <c r="E46" s="107"/>
      <c r="F46" s="25"/>
    </row>
    <row r="47" spans="1:6" ht="15" x14ac:dyDescent="0.2">
      <c r="A47" s="10"/>
      <c r="B47" s="25"/>
      <c r="C47" s="107"/>
      <c r="D47" s="107"/>
      <c r="E47" s="107"/>
      <c r="F47" s="25"/>
    </row>
    <row r="48" spans="1:6" ht="15" x14ac:dyDescent="0.2">
      <c r="A48" s="10"/>
      <c r="B48" s="25"/>
      <c r="C48" s="107"/>
      <c r="D48" s="107"/>
      <c r="E48" s="107"/>
      <c r="F48" s="25"/>
    </row>
    <row r="49" spans="1:6" ht="15" x14ac:dyDescent="0.2">
      <c r="A49" s="10"/>
      <c r="B49" s="25"/>
      <c r="C49" s="107"/>
      <c r="D49" s="107"/>
      <c r="E49" s="107"/>
      <c r="F49" s="25"/>
    </row>
  </sheetData>
  <mergeCells count="3">
    <mergeCell ref="A3:F3"/>
    <mergeCell ref="E1:F1"/>
    <mergeCell ref="A1:C1"/>
  </mergeCells>
  <phoneticPr fontId="3" type="noConversion"/>
  <pageMargins left="0.98425196850393704" right="0.59055118110236227" top="0.78740157480314965" bottom="0.78740157480314965" header="0.51181102362204722" footer="0.43307086614173229"/>
  <pageSetup paperSize="9" scale="60"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5"/>
  <sheetViews>
    <sheetView view="pageBreakPreview" topLeftCell="A22" zoomScale="75" zoomScaleNormal="75" zoomScaleSheetLayoutView="75" workbookViewId="0">
      <selection activeCell="F21" sqref="F21"/>
    </sheetView>
  </sheetViews>
  <sheetFormatPr defaultRowHeight="12.75" x14ac:dyDescent="0.2"/>
  <cols>
    <col min="1" max="1" width="17.42578125" customWidth="1"/>
    <col min="2" max="2" width="35.85546875" style="21" customWidth="1"/>
    <col min="3" max="3" width="53.85546875" style="22" customWidth="1"/>
    <col min="4" max="4" width="16.42578125" style="22" hidden="1" customWidth="1"/>
    <col min="5" max="5" width="16.42578125" style="22" customWidth="1"/>
    <col min="6" max="6" width="17.42578125" style="21" customWidth="1"/>
    <col min="7" max="8" width="17.42578125" style="21" hidden="1" customWidth="1"/>
    <col min="9" max="9" width="14.7109375" customWidth="1"/>
  </cols>
  <sheetData>
    <row r="1" spans="1:9" s="11" customFormat="1" ht="113.25" customHeight="1" x14ac:dyDescent="0.2">
      <c r="B1" s="14"/>
      <c r="C1" s="15"/>
      <c r="D1" s="3"/>
      <c r="E1" s="3"/>
      <c r="F1" s="279" t="s">
        <v>388</v>
      </c>
      <c r="G1" s="279"/>
      <c r="H1" s="279"/>
      <c r="I1" s="279"/>
    </row>
    <row r="2" spans="1:9" s="11" customFormat="1" ht="19.5" customHeight="1" x14ac:dyDescent="0.2">
      <c r="B2" s="14"/>
      <c r="C2" s="15"/>
      <c r="D2" s="139"/>
      <c r="E2" s="228"/>
      <c r="F2" s="151"/>
      <c r="G2" s="151"/>
      <c r="H2" s="151"/>
    </row>
    <row r="3" spans="1:9" s="59" customFormat="1" ht="36" customHeight="1" x14ac:dyDescent="0.3">
      <c r="A3" s="280" t="s">
        <v>367</v>
      </c>
      <c r="B3" s="280"/>
      <c r="C3" s="280"/>
      <c r="D3" s="280"/>
      <c r="E3" s="280"/>
      <c r="F3" s="280"/>
      <c r="G3" s="280"/>
      <c r="H3" s="280"/>
      <c r="I3" s="280"/>
    </row>
    <row r="4" spans="1:9" s="59" customFormat="1" ht="18" customHeight="1" x14ac:dyDescent="0.3">
      <c r="A4" s="148"/>
      <c r="B4" s="149"/>
      <c r="C4" s="149"/>
      <c r="D4" s="149"/>
      <c r="E4" s="229"/>
      <c r="F4" s="149"/>
      <c r="G4" s="233"/>
      <c r="H4" s="243"/>
    </row>
    <row r="5" spans="1:9" s="11" customFormat="1" ht="15.75" x14ac:dyDescent="0.2">
      <c r="A5" s="16"/>
      <c r="B5" s="17"/>
      <c r="C5" s="18"/>
      <c r="D5" s="18"/>
      <c r="E5" s="18"/>
      <c r="F5" s="19"/>
      <c r="G5" s="19"/>
      <c r="H5" s="19"/>
      <c r="I5" s="19" t="s">
        <v>62</v>
      </c>
    </row>
    <row r="6" spans="1:9" s="59" customFormat="1" ht="20.25" customHeight="1" x14ac:dyDescent="0.3">
      <c r="A6" s="286" t="s">
        <v>24</v>
      </c>
      <c r="B6" s="286" t="s">
        <v>25</v>
      </c>
      <c r="C6" s="286" t="s">
        <v>21</v>
      </c>
      <c r="D6" s="227"/>
      <c r="E6" s="269" t="s">
        <v>314</v>
      </c>
      <c r="F6" s="288"/>
      <c r="G6" s="289" t="s">
        <v>360</v>
      </c>
      <c r="H6" s="290"/>
      <c r="I6" s="270"/>
    </row>
    <row r="7" spans="1:9" s="59" customFormat="1" ht="75" x14ac:dyDescent="0.3">
      <c r="A7" s="287"/>
      <c r="B7" s="287"/>
      <c r="C7" s="287"/>
      <c r="D7" s="38" t="s">
        <v>26</v>
      </c>
      <c r="E7" s="38" t="s">
        <v>337</v>
      </c>
      <c r="F7" s="38" t="s">
        <v>370</v>
      </c>
      <c r="G7" s="38" t="s">
        <v>337</v>
      </c>
      <c r="H7" s="38" t="s">
        <v>337</v>
      </c>
      <c r="I7" s="38" t="s">
        <v>386</v>
      </c>
    </row>
    <row r="8" spans="1:9" s="20" customFormat="1" ht="15.75" x14ac:dyDescent="0.25">
      <c r="A8" s="108">
        <v>1</v>
      </c>
      <c r="B8" s="108">
        <v>2</v>
      </c>
      <c r="C8" s="108">
        <v>3</v>
      </c>
      <c r="D8" s="108">
        <v>4</v>
      </c>
      <c r="E8" s="108"/>
      <c r="F8" s="108">
        <v>4</v>
      </c>
      <c r="G8" s="108"/>
      <c r="H8" s="108"/>
      <c r="I8" s="88">
        <v>5</v>
      </c>
    </row>
    <row r="9" spans="1:9" s="59" customFormat="1" ht="18.75" x14ac:dyDescent="0.3">
      <c r="A9" s="109" t="s">
        <v>115</v>
      </c>
      <c r="B9" s="104" t="s">
        <v>116</v>
      </c>
      <c r="C9" s="110" t="s">
        <v>117</v>
      </c>
      <c r="D9" s="111">
        <f>D10+D19</f>
        <v>0</v>
      </c>
      <c r="E9" s="111">
        <f>E10+E19</f>
        <v>175.28</v>
      </c>
      <c r="F9" s="111">
        <f>F10+F19</f>
        <v>3010</v>
      </c>
      <c r="G9" s="111">
        <f>G10+G19</f>
        <v>0</v>
      </c>
      <c r="H9" s="111"/>
      <c r="I9" s="111">
        <f>I10+I19</f>
        <v>3010</v>
      </c>
    </row>
    <row r="10" spans="1:9" s="59" customFormat="1" ht="18.75" x14ac:dyDescent="0.3">
      <c r="A10" s="109"/>
      <c r="B10" s="104"/>
      <c r="C10" s="110" t="s">
        <v>118</v>
      </c>
      <c r="D10" s="111">
        <f>D11+D13+D15+D18</f>
        <v>0</v>
      </c>
      <c r="E10" s="111">
        <f>E11+E13+E15</f>
        <v>110.28</v>
      </c>
      <c r="F10" s="111">
        <f>F11+F13+F15</f>
        <v>2945</v>
      </c>
      <c r="G10" s="111">
        <f>G11+G13+G15</f>
        <v>0</v>
      </c>
      <c r="H10" s="111"/>
      <c r="I10" s="111">
        <f>I11+I13+I15</f>
        <v>2945</v>
      </c>
    </row>
    <row r="11" spans="1:9" s="8" customFormat="1" ht="18.75" x14ac:dyDescent="0.3">
      <c r="A11" s="109" t="s">
        <v>115</v>
      </c>
      <c r="B11" s="104" t="s">
        <v>230</v>
      </c>
      <c r="C11" s="110" t="s">
        <v>231</v>
      </c>
      <c r="D11" s="111">
        <f>D12</f>
        <v>0</v>
      </c>
      <c r="E11" s="111">
        <f>E12</f>
        <v>100.2</v>
      </c>
      <c r="F11" s="111">
        <f>F12</f>
        <v>220</v>
      </c>
      <c r="G11" s="111">
        <f>G12</f>
        <v>0</v>
      </c>
      <c r="H11" s="111"/>
      <c r="I11" s="111">
        <f>I12</f>
        <v>220</v>
      </c>
    </row>
    <row r="12" spans="1:9" s="59" customFormat="1" ht="18.75" x14ac:dyDescent="0.3">
      <c r="A12" s="97" t="s">
        <v>119</v>
      </c>
      <c r="B12" s="98" t="s">
        <v>27</v>
      </c>
      <c r="C12" s="99" t="s">
        <v>28</v>
      </c>
      <c r="D12" s="94"/>
      <c r="E12" s="94">
        <v>100.2</v>
      </c>
      <c r="F12" s="100">
        <v>220</v>
      </c>
      <c r="G12" s="100"/>
      <c r="H12" s="100"/>
      <c r="I12" s="88">
        <v>220</v>
      </c>
    </row>
    <row r="13" spans="1:9" s="59" customFormat="1" ht="18.75" x14ac:dyDescent="0.3">
      <c r="A13" s="101" t="s">
        <v>115</v>
      </c>
      <c r="B13" s="103" t="s">
        <v>29</v>
      </c>
      <c r="C13" s="112" t="s">
        <v>30</v>
      </c>
      <c r="D13" s="113">
        <f>D14</f>
        <v>0</v>
      </c>
      <c r="E13" s="113">
        <f>E14</f>
        <v>0</v>
      </c>
      <c r="F13" s="113">
        <f>F14</f>
        <v>0</v>
      </c>
      <c r="G13" s="113">
        <f>G14</f>
        <v>0</v>
      </c>
      <c r="H13" s="113"/>
      <c r="I13" s="113">
        <f>I14</f>
        <v>0</v>
      </c>
    </row>
    <row r="14" spans="1:9" s="60" customFormat="1" ht="21" customHeight="1" x14ac:dyDescent="0.3">
      <c r="A14" s="97" t="s">
        <v>119</v>
      </c>
      <c r="B14" s="98" t="s">
        <v>234</v>
      </c>
      <c r="C14" s="99" t="s">
        <v>31</v>
      </c>
      <c r="D14" s="94"/>
      <c r="E14" s="94"/>
      <c r="F14" s="100"/>
      <c r="G14" s="100"/>
      <c r="H14" s="100"/>
      <c r="I14" s="88"/>
    </row>
    <row r="15" spans="1:9" s="59" customFormat="1" ht="20.25" customHeight="1" x14ac:dyDescent="0.3">
      <c r="A15" s="101" t="s">
        <v>115</v>
      </c>
      <c r="B15" s="103" t="s">
        <v>32</v>
      </c>
      <c r="C15" s="112" t="s">
        <v>33</v>
      </c>
      <c r="D15" s="113">
        <f>D16+D17</f>
        <v>0</v>
      </c>
      <c r="E15" s="240">
        <f>E16+E17</f>
        <v>10.08</v>
      </c>
      <c r="F15" s="113">
        <f>F16+F17</f>
        <v>2725</v>
      </c>
      <c r="G15" s="113">
        <f>G16+G17</f>
        <v>0</v>
      </c>
      <c r="H15" s="113"/>
      <c r="I15" s="113">
        <f>I16+I17</f>
        <v>2725</v>
      </c>
    </row>
    <row r="16" spans="1:9" s="8" customFormat="1" ht="21.75" customHeight="1" x14ac:dyDescent="0.3">
      <c r="A16" s="97" t="s">
        <v>119</v>
      </c>
      <c r="B16" s="75" t="s">
        <v>232</v>
      </c>
      <c r="C16" s="85" t="s">
        <v>120</v>
      </c>
      <c r="D16" s="114"/>
      <c r="E16" s="237">
        <v>10.08</v>
      </c>
      <c r="F16" s="100">
        <v>146</v>
      </c>
      <c r="G16" s="100"/>
      <c r="H16" s="100"/>
      <c r="I16" s="167">
        <v>146</v>
      </c>
    </row>
    <row r="17" spans="1:9" s="8" customFormat="1" ht="21" customHeight="1" x14ac:dyDescent="0.3">
      <c r="A17" s="97" t="s">
        <v>119</v>
      </c>
      <c r="B17" s="75" t="s">
        <v>233</v>
      </c>
      <c r="C17" s="85" t="s">
        <v>121</v>
      </c>
      <c r="D17" s="100"/>
      <c r="E17" s="100"/>
      <c r="F17" s="100">
        <v>2579</v>
      </c>
      <c r="G17" s="100"/>
      <c r="H17" s="100"/>
      <c r="I17" s="167">
        <v>2579</v>
      </c>
    </row>
    <row r="18" spans="1:9" s="60" customFormat="1" ht="18.75" x14ac:dyDescent="0.3">
      <c r="A18" s="101" t="s">
        <v>115</v>
      </c>
      <c r="B18" s="102" t="s">
        <v>122</v>
      </c>
      <c r="C18" s="84" t="s">
        <v>123</v>
      </c>
      <c r="D18" s="115"/>
      <c r="E18" s="115"/>
      <c r="F18" s="115"/>
      <c r="G18" s="115"/>
      <c r="H18" s="115"/>
      <c r="I18" s="123"/>
    </row>
    <row r="19" spans="1:9" s="60" customFormat="1" ht="17.25" customHeight="1" x14ac:dyDescent="0.3">
      <c r="A19" s="97"/>
      <c r="B19" s="75"/>
      <c r="C19" s="84" t="s">
        <v>124</v>
      </c>
      <c r="D19" s="115">
        <f>D20+D22+D24</f>
        <v>0</v>
      </c>
      <c r="E19" s="115">
        <f>E20</f>
        <v>65</v>
      </c>
      <c r="F19" s="115">
        <f>F20</f>
        <v>65</v>
      </c>
      <c r="G19" s="115"/>
      <c r="H19" s="115"/>
      <c r="I19" s="115">
        <f>I20</f>
        <v>65</v>
      </c>
    </row>
    <row r="20" spans="1:9" s="59" customFormat="1" ht="48" x14ac:dyDescent="0.3">
      <c r="A20" s="101" t="s">
        <v>115</v>
      </c>
      <c r="B20" s="103" t="s">
        <v>34</v>
      </c>
      <c r="C20" s="112" t="s">
        <v>35</v>
      </c>
      <c r="D20" s="113">
        <f>D21</f>
        <v>0</v>
      </c>
      <c r="E20" s="113">
        <f>E21</f>
        <v>65</v>
      </c>
      <c r="F20" s="111">
        <f>F21</f>
        <v>65</v>
      </c>
      <c r="G20" s="111"/>
      <c r="H20" s="111"/>
      <c r="I20" s="111">
        <f>I21</f>
        <v>65</v>
      </c>
    </row>
    <row r="21" spans="1:9" s="59" customFormat="1" ht="95.25" x14ac:dyDescent="0.3">
      <c r="A21" s="97" t="s">
        <v>76</v>
      </c>
      <c r="B21" s="98" t="s">
        <v>425</v>
      </c>
      <c r="C21" s="99" t="s">
        <v>426</v>
      </c>
      <c r="D21" s="100"/>
      <c r="E21" s="100">
        <v>65</v>
      </c>
      <c r="F21" s="100">
        <v>65</v>
      </c>
      <c r="G21" s="100"/>
      <c r="H21" s="100"/>
      <c r="I21" s="212">
        <v>65</v>
      </c>
    </row>
    <row r="22" spans="1:9" s="60" customFormat="1" ht="31.5" x14ac:dyDescent="0.3">
      <c r="A22" s="101" t="s">
        <v>115</v>
      </c>
      <c r="B22" s="103" t="s">
        <v>36</v>
      </c>
      <c r="C22" s="110" t="s">
        <v>128</v>
      </c>
      <c r="D22" s="113">
        <f>D23</f>
        <v>0</v>
      </c>
      <c r="E22" s="113"/>
      <c r="F22" s="113"/>
      <c r="G22" s="113"/>
      <c r="H22" s="113"/>
      <c r="I22" s="113"/>
    </row>
    <row r="23" spans="1:9" s="59" customFormat="1" ht="18.75" x14ac:dyDescent="0.3">
      <c r="A23" s="97" t="s">
        <v>76</v>
      </c>
      <c r="B23" s="98" t="s">
        <v>256</v>
      </c>
      <c r="C23" s="119" t="s">
        <v>257</v>
      </c>
      <c r="D23" s="100"/>
      <c r="E23" s="100"/>
      <c r="F23" s="100"/>
      <c r="G23" s="100"/>
      <c r="H23" s="100"/>
      <c r="I23" s="88"/>
    </row>
    <row r="24" spans="1:9" s="59" customFormat="1" ht="18.75" x14ac:dyDescent="0.3">
      <c r="A24" s="101" t="s">
        <v>115</v>
      </c>
      <c r="B24" s="103" t="s">
        <v>258</v>
      </c>
      <c r="C24" s="110" t="s">
        <v>259</v>
      </c>
      <c r="D24" s="113">
        <f>D25</f>
        <v>0</v>
      </c>
      <c r="E24" s="113"/>
      <c r="F24" s="113"/>
      <c r="G24" s="113"/>
      <c r="H24" s="113"/>
      <c r="I24" s="113"/>
    </row>
    <row r="25" spans="1:9" s="59" customFormat="1" ht="31.5" x14ac:dyDescent="0.3">
      <c r="A25" s="97" t="s">
        <v>76</v>
      </c>
      <c r="B25" s="98" t="s">
        <v>260</v>
      </c>
      <c r="C25" s="119" t="s">
        <v>261</v>
      </c>
      <c r="D25" s="100"/>
      <c r="E25" s="100"/>
      <c r="F25" s="100"/>
      <c r="G25" s="100"/>
      <c r="H25" s="100"/>
      <c r="I25" s="212"/>
    </row>
    <row r="26" spans="1:9" s="60" customFormat="1" ht="18.75" x14ac:dyDescent="0.3">
      <c r="A26" s="101" t="s">
        <v>115</v>
      </c>
      <c r="B26" s="103" t="s">
        <v>37</v>
      </c>
      <c r="C26" s="112" t="s">
        <v>125</v>
      </c>
      <c r="D26" s="113">
        <f>D27</f>
        <v>0</v>
      </c>
      <c r="E26" s="113">
        <f>E27</f>
        <v>196.5</v>
      </c>
      <c r="F26" s="113">
        <f>F27</f>
        <v>2962.7999999999997</v>
      </c>
      <c r="G26" s="113">
        <f>G27+G32</f>
        <v>0</v>
      </c>
      <c r="H26" s="113"/>
      <c r="I26" s="113">
        <f>I27</f>
        <v>2962.7999999999997</v>
      </c>
    </row>
    <row r="27" spans="1:9" s="60" customFormat="1" ht="31.5" x14ac:dyDescent="0.3">
      <c r="A27" s="101" t="s">
        <v>115</v>
      </c>
      <c r="B27" s="103" t="s">
        <v>126</v>
      </c>
      <c r="C27" s="84" t="s">
        <v>38</v>
      </c>
      <c r="D27" s="113">
        <f>D28+D32+D36</f>
        <v>0</v>
      </c>
      <c r="E27" s="113">
        <f>E28+E29+E32+E33+E36</f>
        <v>196.5</v>
      </c>
      <c r="F27" s="113">
        <f>F28+F32+F36</f>
        <v>2962.7999999999997</v>
      </c>
      <c r="G27" s="113">
        <f t="shared" ref="G27" si="0">G28</f>
        <v>0</v>
      </c>
      <c r="H27" s="113"/>
      <c r="I27" s="113">
        <f>I28+I32+I36</f>
        <v>2962.7999999999997</v>
      </c>
    </row>
    <row r="28" spans="1:9" s="60" customFormat="1" ht="31.5" x14ac:dyDescent="0.3">
      <c r="A28" s="101" t="s">
        <v>115</v>
      </c>
      <c r="B28" s="103" t="s">
        <v>396</v>
      </c>
      <c r="C28" s="84" t="s">
        <v>294</v>
      </c>
      <c r="D28" s="113">
        <f t="shared" ref="D28:I29" si="1">D30</f>
        <v>0</v>
      </c>
      <c r="E28" s="113">
        <f t="shared" si="1"/>
        <v>2798.1</v>
      </c>
      <c r="F28" s="113">
        <f t="shared" si="1"/>
        <v>2798.1</v>
      </c>
      <c r="G28" s="113">
        <f t="shared" si="1"/>
        <v>0</v>
      </c>
      <c r="H28" s="113"/>
      <c r="I28" s="113">
        <f t="shared" si="1"/>
        <v>2798.1</v>
      </c>
    </row>
    <row r="29" spans="1:9" s="60" customFormat="1" ht="31.5" x14ac:dyDescent="0.3">
      <c r="A29" s="101" t="s">
        <v>115</v>
      </c>
      <c r="B29" s="103" t="s">
        <v>346</v>
      </c>
      <c r="C29" s="84" t="s">
        <v>294</v>
      </c>
      <c r="D29" s="113">
        <f t="shared" si="1"/>
        <v>0</v>
      </c>
      <c r="E29" s="113">
        <f t="shared" si="1"/>
        <v>-2698.1</v>
      </c>
      <c r="F29" s="113">
        <f t="shared" si="1"/>
        <v>0</v>
      </c>
      <c r="G29" s="113">
        <f t="shared" si="1"/>
        <v>0</v>
      </c>
      <c r="H29" s="113"/>
      <c r="I29" s="113">
        <f t="shared" si="1"/>
        <v>0</v>
      </c>
    </row>
    <row r="30" spans="1:9" s="59" customFormat="1" ht="40.5" customHeight="1" x14ac:dyDescent="0.3">
      <c r="A30" s="97" t="s">
        <v>76</v>
      </c>
      <c r="B30" s="98" t="s">
        <v>398</v>
      </c>
      <c r="C30" s="234" t="s">
        <v>295</v>
      </c>
      <c r="D30" s="100"/>
      <c r="E30" s="100">
        <v>2798.1</v>
      </c>
      <c r="F30" s="100">
        <v>2798.1</v>
      </c>
      <c r="G30" s="100"/>
      <c r="H30" s="100"/>
      <c r="I30" s="212">
        <v>2798.1</v>
      </c>
    </row>
    <row r="31" spans="1:9" s="59" customFormat="1" ht="40.5" customHeight="1" x14ac:dyDescent="0.3">
      <c r="A31" s="97" t="s">
        <v>76</v>
      </c>
      <c r="B31" s="98" t="s">
        <v>347</v>
      </c>
      <c r="C31" s="234" t="s">
        <v>295</v>
      </c>
      <c r="D31" s="100"/>
      <c r="E31" s="100">
        <v>-2698.1</v>
      </c>
      <c r="F31" s="100">
        <v>0</v>
      </c>
      <c r="G31" s="100"/>
      <c r="H31" s="100"/>
      <c r="I31" s="134">
        <v>0</v>
      </c>
    </row>
    <row r="32" spans="1:9" s="60" customFormat="1" ht="33" customHeight="1" x14ac:dyDescent="0.3">
      <c r="A32" s="101" t="s">
        <v>115</v>
      </c>
      <c r="B32" s="103" t="s">
        <v>394</v>
      </c>
      <c r="C32" s="84" t="s">
        <v>286</v>
      </c>
      <c r="D32" s="113">
        <f>D34</f>
        <v>0</v>
      </c>
      <c r="E32" s="113">
        <f>E34</f>
        <v>122.7</v>
      </c>
      <c r="F32" s="113">
        <f>F34</f>
        <v>122.7</v>
      </c>
      <c r="G32" s="113">
        <f>G34</f>
        <v>0</v>
      </c>
      <c r="H32" s="113"/>
      <c r="I32" s="113">
        <f>I34</f>
        <v>122.7</v>
      </c>
    </row>
    <row r="33" spans="1:9" s="60" customFormat="1" ht="33" customHeight="1" x14ac:dyDescent="0.3">
      <c r="A33" s="101" t="s">
        <v>115</v>
      </c>
      <c r="B33" s="103" t="s">
        <v>354</v>
      </c>
      <c r="C33" s="84" t="s">
        <v>286</v>
      </c>
      <c r="D33" s="113">
        <f>D36</f>
        <v>0</v>
      </c>
      <c r="E33" s="113">
        <f>E35</f>
        <v>-68.2</v>
      </c>
      <c r="F33" s="113">
        <v>0</v>
      </c>
      <c r="G33" s="113">
        <f>G36</f>
        <v>0</v>
      </c>
      <c r="H33" s="113"/>
      <c r="I33" s="113">
        <f>I36</f>
        <v>42</v>
      </c>
    </row>
    <row r="34" spans="1:9" s="59" customFormat="1" ht="48.75" customHeight="1" x14ac:dyDescent="0.3">
      <c r="A34" s="97" t="s">
        <v>76</v>
      </c>
      <c r="B34" s="98" t="s">
        <v>397</v>
      </c>
      <c r="C34" s="85" t="s">
        <v>287</v>
      </c>
      <c r="D34" s="100"/>
      <c r="E34" s="100">
        <v>122.7</v>
      </c>
      <c r="F34" s="100">
        <v>122.7</v>
      </c>
      <c r="G34" s="100"/>
      <c r="H34" s="100"/>
      <c r="I34" s="212">
        <v>122.7</v>
      </c>
    </row>
    <row r="35" spans="1:9" s="59" customFormat="1" ht="48.75" customHeight="1" x14ac:dyDescent="0.3">
      <c r="A35" s="97" t="s">
        <v>76</v>
      </c>
      <c r="B35" s="98" t="s">
        <v>353</v>
      </c>
      <c r="C35" s="85" t="s">
        <v>287</v>
      </c>
      <c r="D35" s="100"/>
      <c r="E35" s="100">
        <v>-68.2</v>
      </c>
      <c r="F35" s="100">
        <v>0</v>
      </c>
      <c r="G35" s="100"/>
      <c r="H35" s="100"/>
      <c r="I35" s="134">
        <v>0</v>
      </c>
    </row>
    <row r="36" spans="1:9" s="60" customFormat="1" ht="18.75" x14ac:dyDescent="0.3">
      <c r="A36" s="101" t="s">
        <v>115</v>
      </c>
      <c r="B36" s="103" t="s">
        <v>178</v>
      </c>
      <c r="C36" s="84" t="s">
        <v>165</v>
      </c>
      <c r="D36" s="113">
        <f>D37</f>
        <v>0</v>
      </c>
      <c r="E36" s="113">
        <f>E38</f>
        <v>42</v>
      </c>
      <c r="F36" s="113">
        <f>F38</f>
        <v>42</v>
      </c>
      <c r="G36" s="113"/>
      <c r="H36" s="113"/>
      <c r="I36" s="113">
        <f>I38</f>
        <v>42</v>
      </c>
    </row>
    <row r="37" spans="1:9" s="59" customFormat="1" ht="66.75" hidden="1" customHeight="1" x14ac:dyDescent="0.3">
      <c r="A37" s="97" t="s">
        <v>76</v>
      </c>
      <c r="B37" s="98" t="s">
        <v>262</v>
      </c>
      <c r="C37" s="85" t="s">
        <v>263</v>
      </c>
      <c r="D37" s="100"/>
      <c r="E37" s="100"/>
      <c r="F37" s="100"/>
      <c r="G37" s="100"/>
      <c r="H37" s="100"/>
      <c r="I37" s="88"/>
    </row>
    <row r="38" spans="1:9" s="59" customFormat="1" ht="40.5" customHeight="1" x14ac:dyDescent="0.3">
      <c r="A38" s="97" t="s">
        <v>76</v>
      </c>
      <c r="B38" s="98" t="s">
        <v>407</v>
      </c>
      <c r="C38" s="85" t="s">
        <v>403</v>
      </c>
      <c r="D38" s="100"/>
      <c r="E38" s="100">
        <v>42</v>
      </c>
      <c r="F38" s="100">
        <v>42</v>
      </c>
      <c r="G38" s="100"/>
      <c r="H38" s="100"/>
      <c r="I38" s="212">
        <v>42</v>
      </c>
    </row>
    <row r="39" spans="1:9" ht="15.75" x14ac:dyDescent="0.25">
      <c r="A39" s="101"/>
      <c r="B39" s="103"/>
      <c r="C39" s="118" t="s">
        <v>127</v>
      </c>
      <c r="D39" s="113">
        <f>D9+D26</f>
        <v>0</v>
      </c>
      <c r="E39" s="113">
        <f>E9+E26</f>
        <v>371.78</v>
      </c>
      <c r="F39" s="113">
        <f>F9+F26</f>
        <v>5972.7999999999993</v>
      </c>
      <c r="G39" s="113">
        <f>G9+G26</f>
        <v>0</v>
      </c>
      <c r="H39" s="113"/>
      <c r="I39" s="113">
        <f>I9+I26</f>
        <v>5972.7999999999993</v>
      </c>
    </row>
    <row r="40" spans="1:9" ht="26.25" customHeight="1" x14ac:dyDescent="0.2">
      <c r="A40" s="105"/>
      <c r="B40" s="106"/>
      <c r="C40" s="106"/>
      <c r="D40" s="106"/>
      <c r="E40" s="106"/>
      <c r="F40" s="106"/>
      <c r="G40" s="106"/>
      <c r="H40" s="106"/>
    </row>
    <row r="41" spans="1:9" ht="15" x14ac:dyDescent="0.2">
      <c r="A41" s="105"/>
      <c r="B41" s="25"/>
      <c r="C41" s="107"/>
      <c r="D41" s="107"/>
      <c r="E41" s="107"/>
      <c r="F41" s="25"/>
      <c r="G41" s="25"/>
      <c r="H41" s="25"/>
    </row>
    <row r="42" spans="1:9" ht="15" x14ac:dyDescent="0.2">
      <c r="A42" s="10"/>
      <c r="B42" s="25"/>
      <c r="C42" s="107"/>
      <c r="D42" s="107"/>
      <c r="E42" s="107"/>
      <c r="F42" s="25"/>
      <c r="G42" s="25"/>
      <c r="H42" s="25"/>
    </row>
    <row r="43" spans="1:9" ht="15" x14ac:dyDescent="0.2">
      <c r="A43" s="10"/>
      <c r="B43" s="25"/>
      <c r="C43" s="107"/>
      <c r="D43" s="107"/>
      <c r="E43" s="107"/>
      <c r="F43" s="25"/>
      <c r="G43" s="25"/>
      <c r="H43" s="25"/>
    </row>
    <row r="44" spans="1:9" ht="15" x14ac:dyDescent="0.2">
      <c r="A44" s="10"/>
      <c r="B44" s="25"/>
      <c r="C44" s="107"/>
      <c r="D44" s="107"/>
      <c r="E44" s="107"/>
      <c r="F44" s="25"/>
      <c r="G44" s="25"/>
      <c r="H44" s="25"/>
    </row>
    <row r="45" spans="1:9" ht="15" x14ac:dyDescent="0.2">
      <c r="A45" s="10"/>
      <c r="B45" s="25"/>
      <c r="C45" s="107"/>
      <c r="D45" s="107"/>
      <c r="E45" s="107"/>
      <c r="F45" s="25"/>
      <c r="G45" s="25"/>
      <c r="H45" s="25"/>
    </row>
  </sheetData>
  <mergeCells count="7">
    <mergeCell ref="F1:I1"/>
    <mergeCell ref="A6:A7"/>
    <mergeCell ref="B6:B7"/>
    <mergeCell ref="C6:C7"/>
    <mergeCell ref="A3:I3"/>
    <mergeCell ref="E6:F6"/>
    <mergeCell ref="G6:I6"/>
  </mergeCells>
  <phoneticPr fontId="3" type="noConversion"/>
  <pageMargins left="0.98425196850393704" right="0.59055118110236227" top="0.78740157480314965" bottom="0.78740157480314965" header="0.51181102362204722" footer="0.43307086614173229"/>
  <pageSetup paperSize="9" scale="55"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7"/>
  <sheetViews>
    <sheetView view="pageBreakPreview" topLeftCell="A4" zoomScale="75" zoomScaleNormal="75" zoomScaleSheetLayoutView="100" workbookViewId="0">
      <selection activeCell="E27" sqref="E27"/>
    </sheetView>
  </sheetViews>
  <sheetFormatPr defaultRowHeight="12.75" x14ac:dyDescent="0.2"/>
  <cols>
    <col min="1" max="1" width="72.85546875" style="24" customWidth="1"/>
    <col min="2" max="3" width="13.5703125" style="13" customWidth="1"/>
    <col min="4" max="4" width="15.28515625" style="23" hidden="1" customWidth="1"/>
    <col min="5" max="5" width="15.28515625" style="23" customWidth="1"/>
    <col min="6" max="6" width="17.28515625" style="11" customWidth="1"/>
  </cols>
  <sheetData>
    <row r="1" spans="1:8" ht="114" customHeight="1" x14ac:dyDescent="0.25">
      <c r="B1" s="159"/>
      <c r="C1" s="291" t="s">
        <v>389</v>
      </c>
      <c r="D1" s="291"/>
      <c r="E1" s="291"/>
      <c r="F1" s="291"/>
    </row>
    <row r="2" spans="1:8" ht="17.25" customHeight="1" x14ac:dyDescent="0.2">
      <c r="D2" s="27"/>
      <c r="E2" s="27"/>
      <c r="F2" s="27"/>
    </row>
    <row r="3" spans="1:8" ht="76.5" customHeight="1" x14ac:dyDescent="0.2">
      <c r="A3" s="267" t="s">
        <v>368</v>
      </c>
      <c r="B3" s="267"/>
      <c r="C3" s="267"/>
      <c r="D3" s="267"/>
      <c r="E3" s="267"/>
      <c r="F3" s="267"/>
      <c r="G3" s="26"/>
      <c r="H3" s="4"/>
    </row>
    <row r="4" spans="1:8" ht="18" customHeight="1" x14ac:dyDescent="0.2">
      <c r="A4" s="143"/>
      <c r="B4" s="143"/>
      <c r="C4" s="143"/>
      <c r="D4" s="143"/>
      <c r="E4" s="230"/>
      <c r="F4" s="143"/>
      <c r="G4" s="26"/>
      <c r="H4" s="4"/>
    </row>
    <row r="5" spans="1:8" s="25" customFormat="1" ht="15.75" x14ac:dyDescent="0.25">
      <c r="A5" s="26"/>
      <c r="B5" s="36"/>
      <c r="C5" s="36"/>
      <c r="D5" s="26"/>
      <c r="E5" s="26"/>
      <c r="F5" s="42" t="s">
        <v>62</v>
      </c>
      <c r="G5" s="26"/>
      <c r="H5" s="4"/>
    </row>
    <row r="6" spans="1:8" s="64" customFormat="1" ht="72" customHeight="1" x14ac:dyDescent="0.2">
      <c r="A6" s="38" t="s">
        <v>49</v>
      </c>
      <c r="B6" s="38" t="s">
        <v>65</v>
      </c>
      <c r="C6" s="38" t="s">
        <v>66</v>
      </c>
      <c r="D6" s="38" t="s">
        <v>26</v>
      </c>
      <c r="E6" s="38" t="s">
        <v>333</v>
      </c>
      <c r="F6" s="38" t="s">
        <v>338</v>
      </c>
    </row>
    <row r="7" spans="1:8" s="25" customFormat="1" ht="15.75" x14ac:dyDescent="0.25">
      <c r="A7" s="195">
        <v>1</v>
      </c>
      <c r="B7" s="196">
        <v>2</v>
      </c>
      <c r="C7" s="196">
        <v>3</v>
      </c>
      <c r="D7" s="195">
        <v>4</v>
      </c>
      <c r="E7" s="195"/>
      <c r="F7" s="195">
        <v>4</v>
      </c>
    </row>
    <row r="8" spans="1:8" s="95" customFormat="1" ht="18" x14ac:dyDescent="0.25">
      <c r="A8" s="110" t="s">
        <v>48</v>
      </c>
      <c r="B8" s="140" t="s">
        <v>135</v>
      </c>
      <c r="C8" s="140"/>
      <c r="D8" s="127">
        <f>D9+D10+D12</f>
        <v>0</v>
      </c>
      <c r="E8" s="127">
        <f>E9+E10+E12+E11</f>
        <v>353.4</v>
      </c>
      <c r="F8" s="127">
        <f>F9+F10+F12+F11</f>
        <v>1985.3</v>
      </c>
    </row>
    <row r="9" spans="1:8" s="39" customFormat="1" ht="31.5" x14ac:dyDescent="0.25">
      <c r="A9" s="119" t="s">
        <v>47</v>
      </c>
      <c r="B9" s="72" t="s">
        <v>135</v>
      </c>
      <c r="C9" s="72" t="s">
        <v>136</v>
      </c>
      <c r="D9" s="134"/>
      <c r="E9" s="134"/>
      <c r="F9" s="134">
        <v>428.7</v>
      </c>
    </row>
    <row r="10" spans="1:8" s="39" customFormat="1" ht="47.25" x14ac:dyDescent="0.25">
      <c r="A10" s="119" t="s">
        <v>46</v>
      </c>
      <c r="B10" s="72" t="s">
        <v>135</v>
      </c>
      <c r="C10" s="72" t="s">
        <v>138</v>
      </c>
      <c r="D10" s="134"/>
      <c r="E10" s="134"/>
      <c r="F10" s="134">
        <v>528.6</v>
      </c>
    </row>
    <row r="11" spans="1:8" s="39" customFormat="1" ht="18" x14ac:dyDescent="0.25">
      <c r="A11" s="119" t="s">
        <v>335</v>
      </c>
      <c r="B11" s="72" t="s">
        <v>135</v>
      </c>
      <c r="C11" s="72" t="s">
        <v>146</v>
      </c>
      <c r="D11" s="134"/>
      <c r="E11" s="134">
        <v>59</v>
      </c>
      <c r="F11" s="134">
        <v>59</v>
      </c>
    </row>
    <row r="12" spans="1:8" s="39" customFormat="1" ht="18" x14ac:dyDescent="0.25">
      <c r="A12" s="119" t="s">
        <v>45</v>
      </c>
      <c r="B12" s="120" t="s">
        <v>135</v>
      </c>
      <c r="C12" s="120" t="s">
        <v>140</v>
      </c>
      <c r="D12" s="134"/>
      <c r="E12" s="134">
        <v>294.39999999999998</v>
      </c>
      <c r="F12" s="134">
        <v>969</v>
      </c>
    </row>
    <row r="13" spans="1:8" s="39" customFormat="1" ht="18" x14ac:dyDescent="0.25">
      <c r="A13" s="110" t="s">
        <v>265</v>
      </c>
      <c r="B13" s="104" t="s">
        <v>136</v>
      </c>
      <c r="C13" s="104"/>
      <c r="D13" s="127">
        <f>D14</f>
        <v>0</v>
      </c>
      <c r="E13" s="127">
        <f>E14</f>
        <v>56.9</v>
      </c>
      <c r="F13" s="127">
        <f>F14</f>
        <v>122.7</v>
      </c>
    </row>
    <row r="14" spans="1:8" s="39" customFormat="1" ht="18" x14ac:dyDescent="0.25">
      <c r="A14" s="119" t="s">
        <v>284</v>
      </c>
      <c r="B14" s="72" t="s">
        <v>136</v>
      </c>
      <c r="C14" s="72" t="s">
        <v>141</v>
      </c>
      <c r="D14" s="134"/>
      <c r="E14" s="134">
        <v>56.9</v>
      </c>
      <c r="F14" s="134">
        <v>122.7</v>
      </c>
    </row>
    <row r="15" spans="1:8" s="95" customFormat="1" ht="30.75" customHeight="1" x14ac:dyDescent="0.25">
      <c r="A15" s="110" t="s">
        <v>44</v>
      </c>
      <c r="B15" s="104" t="s">
        <v>141</v>
      </c>
      <c r="C15" s="104"/>
      <c r="D15" s="127">
        <f>D17+D18</f>
        <v>0</v>
      </c>
      <c r="E15" s="127">
        <f>E18+E17+E16</f>
        <v>207</v>
      </c>
      <c r="F15" s="127">
        <f>F18+F17+F16</f>
        <v>242</v>
      </c>
    </row>
    <row r="16" spans="1:8" s="95" customFormat="1" ht="30.75" customHeight="1" x14ac:dyDescent="0.25">
      <c r="A16" s="119" t="s">
        <v>60</v>
      </c>
      <c r="B16" s="72" t="s">
        <v>141</v>
      </c>
      <c r="C16" s="72" t="s">
        <v>142</v>
      </c>
      <c r="D16" s="127"/>
      <c r="E16" s="134">
        <v>15</v>
      </c>
      <c r="F16" s="134">
        <v>15</v>
      </c>
    </row>
    <row r="17" spans="1:6" s="39" customFormat="1" ht="31.5" x14ac:dyDescent="0.25">
      <c r="A17" s="119" t="s">
        <v>60</v>
      </c>
      <c r="B17" s="72" t="s">
        <v>141</v>
      </c>
      <c r="C17" s="72" t="s">
        <v>330</v>
      </c>
      <c r="D17" s="134"/>
      <c r="E17" s="134">
        <v>192</v>
      </c>
      <c r="F17" s="134">
        <v>212</v>
      </c>
    </row>
    <row r="18" spans="1:6" s="39" customFormat="1" ht="18" x14ac:dyDescent="0.25">
      <c r="A18" s="75" t="s">
        <v>410</v>
      </c>
      <c r="B18" s="72" t="s">
        <v>141</v>
      </c>
      <c r="C18" s="72" t="s">
        <v>143</v>
      </c>
      <c r="D18" s="134"/>
      <c r="E18" s="134"/>
      <c r="F18" s="134">
        <v>15</v>
      </c>
    </row>
    <row r="19" spans="1:6" s="95" customFormat="1" ht="18" x14ac:dyDescent="0.25">
      <c r="A19" s="110" t="s">
        <v>43</v>
      </c>
      <c r="B19" s="140" t="s">
        <v>138</v>
      </c>
      <c r="C19" s="140"/>
      <c r="D19" s="127">
        <f>D20+D21</f>
        <v>0</v>
      </c>
      <c r="E19" s="127">
        <f>E21+E20</f>
        <v>200</v>
      </c>
      <c r="F19" s="127">
        <f>F21+F20</f>
        <v>372</v>
      </c>
    </row>
    <row r="20" spans="1:6" s="39" customFormat="1" ht="18" x14ac:dyDescent="0.25">
      <c r="A20" s="119" t="s">
        <v>266</v>
      </c>
      <c r="B20" s="120" t="s">
        <v>138</v>
      </c>
      <c r="C20" s="120" t="s">
        <v>142</v>
      </c>
      <c r="D20" s="134"/>
      <c r="E20" s="134">
        <v>100</v>
      </c>
      <c r="F20" s="134">
        <v>100</v>
      </c>
    </row>
    <row r="21" spans="1:6" s="39" customFormat="1" ht="18" x14ac:dyDescent="0.25">
      <c r="A21" s="163" t="s">
        <v>210</v>
      </c>
      <c r="B21" s="120" t="s">
        <v>138</v>
      </c>
      <c r="C21" s="120" t="s">
        <v>211</v>
      </c>
      <c r="D21" s="134"/>
      <c r="E21" s="134">
        <v>100</v>
      </c>
      <c r="F21" s="193">
        <v>272</v>
      </c>
    </row>
    <row r="22" spans="1:6" s="95" customFormat="1" ht="18" x14ac:dyDescent="0.25">
      <c r="A22" s="110" t="s">
        <v>42</v>
      </c>
      <c r="B22" s="140" t="s">
        <v>144</v>
      </c>
      <c r="C22" s="140"/>
      <c r="D22" s="127">
        <f>SUM(D23:D25)</f>
        <v>0</v>
      </c>
      <c r="E22" s="127">
        <f>E23+E24+E25</f>
        <v>0</v>
      </c>
      <c r="F22" s="127">
        <f>F23+F24+F25</f>
        <v>150</v>
      </c>
    </row>
    <row r="23" spans="1:6" s="39" customFormat="1" ht="18" hidden="1" x14ac:dyDescent="0.25">
      <c r="A23" s="119" t="s">
        <v>190</v>
      </c>
      <c r="B23" s="120" t="s">
        <v>144</v>
      </c>
      <c r="C23" s="120" t="s">
        <v>135</v>
      </c>
      <c r="D23" s="134"/>
      <c r="E23" s="134"/>
      <c r="F23" s="193"/>
    </row>
    <row r="24" spans="1:6" s="39" customFormat="1" ht="18" x14ac:dyDescent="0.25">
      <c r="A24" s="119" t="s">
        <v>264</v>
      </c>
      <c r="B24" s="120" t="s">
        <v>144</v>
      </c>
      <c r="C24" s="120" t="s">
        <v>136</v>
      </c>
      <c r="D24" s="134"/>
      <c r="E24" s="134"/>
      <c r="F24" s="193"/>
    </row>
    <row r="25" spans="1:6" s="39" customFormat="1" ht="18" x14ac:dyDescent="0.25">
      <c r="A25" s="119" t="s">
        <v>41</v>
      </c>
      <c r="B25" s="120" t="s">
        <v>144</v>
      </c>
      <c r="C25" s="120" t="s">
        <v>141</v>
      </c>
      <c r="D25" s="134"/>
      <c r="E25" s="134"/>
      <c r="F25" s="193">
        <v>150</v>
      </c>
    </row>
    <row r="26" spans="1:6" s="95" customFormat="1" ht="18" x14ac:dyDescent="0.25">
      <c r="A26" s="110" t="s">
        <v>61</v>
      </c>
      <c r="B26" s="140" t="s">
        <v>145</v>
      </c>
      <c r="C26" s="140"/>
      <c r="D26" s="127">
        <f>D27</f>
        <v>0</v>
      </c>
      <c r="E26" s="127">
        <f>E27</f>
        <v>46.4</v>
      </c>
      <c r="F26" s="194">
        <f>F27</f>
        <v>2001.6</v>
      </c>
    </row>
    <row r="27" spans="1:6" s="39" customFormat="1" ht="18" x14ac:dyDescent="0.25">
      <c r="A27" s="119" t="s">
        <v>40</v>
      </c>
      <c r="B27" s="120" t="s">
        <v>145</v>
      </c>
      <c r="C27" s="120" t="s">
        <v>135</v>
      </c>
      <c r="D27" s="134"/>
      <c r="E27" s="134">
        <v>46.4</v>
      </c>
      <c r="F27" s="193">
        <v>2001.6</v>
      </c>
    </row>
    <row r="28" spans="1:6" s="95" customFormat="1" ht="18" x14ac:dyDescent="0.25">
      <c r="A28" s="110" t="s">
        <v>58</v>
      </c>
      <c r="B28" s="140" t="s">
        <v>146</v>
      </c>
      <c r="C28" s="140"/>
      <c r="D28" s="194">
        <f>D29</f>
        <v>0</v>
      </c>
      <c r="E28" s="194">
        <f>E29</f>
        <v>708.6</v>
      </c>
      <c r="F28" s="194">
        <f>F29</f>
        <v>2157.1999999999998</v>
      </c>
    </row>
    <row r="29" spans="1:6" s="39" customFormat="1" ht="18" x14ac:dyDescent="0.25">
      <c r="A29" s="119" t="s">
        <v>59</v>
      </c>
      <c r="B29" s="120" t="s">
        <v>146</v>
      </c>
      <c r="C29" s="120" t="s">
        <v>144</v>
      </c>
      <c r="D29" s="134"/>
      <c r="E29" s="134">
        <v>708.6</v>
      </c>
      <c r="F29" s="193">
        <v>2157.1999999999998</v>
      </c>
    </row>
    <row r="30" spans="1:6" s="95" customFormat="1" ht="18" hidden="1" x14ac:dyDescent="0.25">
      <c r="A30" s="110" t="s">
        <v>77</v>
      </c>
      <c r="B30" s="140"/>
      <c r="C30" s="140"/>
      <c r="D30" s="127">
        <f>D31</f>
        <v>0</v>
      </c>
      <c r="E30" s="127"/>
      <c r="F30" s="194">
        <f>F31</f>
        <v>0</v>
      </c>
    </row>
    <row r="31" spans="1:6" s="39" customFormat="1" ht="18" hidden="1" x14ac:dyDescent="0.25">
      <c r="A31" s="119" t="s">
        <v>174</v>
      </c>
      <c r="B31" s="120" t="s">
        <v>169</v>
      </c>
      <c r="C31" s="120" t="s">
        <v>169</v>
      </c>
      <c r="D31" s="134"/>
      <c r="E31" s="134"/>
      <c r="F31" s="193"/>
    </row>
    <row r="32" spans="1:6" s="39" customFormat="1" ht="18" hidden="1" x14ac:dyDescent="0.25">
      <c r="A32" s="119"/>
      <c r="B32" s="120"/>
      <c r="C32" s="120"/>
      <c r="D32" s="134"/>
      <c r="E32" s="134"/>
      <c r="F32" s="193"/>
    </row>
    <row r="33" spans="1:6" s="39" customFormat="1" ht="18" x14ac:dyDescent="0.25">
      <c r="A33" s="110" t="s">
        <v>77</v>
      </c>
      <c r="B33" s="140"/>
      <c r="C33" s="140"/>
      <c r="D33" s="127"/>
      <c r="E33" s="127">
        <f>E34</f>
        <v>-132.6</v>
      </c>
      <c r="F33" s="194">
        <f>F34</f>
        <v>0</v>
      </c>
    </row>
    <row r="34" spans="1:6" s="39" customFormat="1" ht="18" x14ac:dyDescent="0.25">
      <c r="A34" s="119" t="s">
        <v>174</v>
      </c>
      <c r="B34" s="120" t="s">
        <v>169</v>
      </c>
      <c r="C34" s="120" t="s">
        <v>169</v>
      </c>
      <c r="D34" s="134"/>
      <c r="E34" s="134">
        <v>-132.6</v>
      </c>
      <c r="F34" s="193">
        <v>0</v>
      </c>
    </row>
    <row r="35" spans="1:6" s="95" customFormat="1" ht="18" x14ac:dyDescent="0.25">
      <c r="A35" s="121" t="s">
        <v>39</v>
      </c>
      <c r="B35" s="122"/>
      <c r="C35" s="122"/>
      <c r="D35" s="194">
        <f>D8+D13+D15+D19+D22+D26+D28+D30</f>
        <v>0</v>
      </c>
      <c r="E35" s="194">
        <f>E8+E13+E15+E19+E22+E26+E28+E30+E32+E33</f>
        <v>1439.7</v>
      </c>
      <c r="F35" s="194">
        <f>F8+F13+F15+F19+F22+F26+F28+F30+F32</f>
        <v>7030.8</v>
      </c>
    </row>
    <row r="36" spans="1:6" s="39" customFormat="1" ht="18.75" x14ac:dyDescent="0.3">
      <c r="A36" s="61"/>
      <c r="B36" s="62"/>
      <c r="C36" s="62"/>
      <c r="D36" s="63"/>
      <c r="E36" s="63"/>
      <c r="F36" s="59"/>
    </row>
    <row r="37" spans="1:6" s="39" customFormat="1" ht="18.75" x14ac:dyDescent="0.3">
      <c r="A37" s="61"/>
      <c r="B37" s="62"/>
      <c r="C37" s="62"/>
      <c r="D37" s="63"/>
      <c r="E37" s="63"/>
      <c r="F37" s="59"/>
    </row>
    <row r="38" spans="1:6" s="39" customFormat="1" ht="18.75" x14ac:dyDescent="0.3">
      <c r="A38" s="61"/>
      <c r="B38" s="62"/>
      <c r="C38" s="62"/>
      <c r="D38" s="63"/>
      <c r="E38" s="63"/>
      <c r="F38" s="59"/>
    </row>
    <row r="39" spans="1:6" s="39" customFormat="1" ht="18.75" x14ac:dyDescent="0.3">
      <c r="A39" s="61"/>
      <c r="B39" s="62"/>
      <c r="C39" s="62"/>
      <c r="D39" s="63"/>
      <c r="E39" s="63"/>
      <c r="F39" s="59"/>
    </row>
    <row r="40" spans="1:6" s="39" customFormat="1" ht="18.75" x14ac:dyDescent="0.3">
      <c r="A40" s="61"/>
      <c r="B40" s="62"/>
      <c r="C40" s="62"/>
      <c r="D40" s="63"/>
      <c r="E40" s="63"/>
      <c r="F40" s="59"/>
    </row>
    <row r="41" spans="1:6" s="39" customFormat="1" ht="18.75" x14ac:dyDescent="0.3">
      <c r="A41" s="61"/>
      <c r="B41" s="62"/>
      <c r="C41" s="62"/>
      <c r="D41" s="63"/>
      <c r="E41" s="63"/>
      <c r="F41" s="59"/>
    </row>
    <row r="42" spans="1:6" s="39" customFormat="1" ht="18.75" x14ac:dyDescent="0.3">
      <c r="A42" s="61"/>
      <c r="B42" s="62"/>
      <c r="C42" s="62"/>
      <c r="D42" s="63"/>
      <c r="E42" s="63"/>
      <c r="F42" s="59"/>
    </row>
    <row r="43" spans="1:6" s="39" customFormat="1" ht="18.75" x14ac:dyDescent="0.3">
      <c r="A43" s="61"/>
      <c r="B43" s="62"/>
      <c r="C43" s="62"/>
      <c r="D43" s="63"/>
      <c r="E43" s="63"/>
      <c r="F43" s="59"/>
    </row>
    <row r="44" spans="1:6" s="39" customFormat="1" ht="18.75" x14ac:dyDescent="0.3">
      <c r="A44" s="61"/>
      <c r="B44" s="62"/>
      <c r="C44" s="62"/>
      <c r="D44" s="63"/>
      <c r="E44" s="63"/>
      <c r="F44" s="59"/>
    </row>
    <row r="45" spans="1:6" s="39" customFormat="1" ht="18.75" x14ac:dyDescent="0.3">
      <c r="A45" s="61"/>
      <c r="B45" s="62"/>
      <c r="C45" s="62"/>
      <c r="D45" s="63"/>
      <c r="E45" s="63"/>
      <c r="F45" s="59"/>
    </row>
    <row r="46" spans="1:6" s="39" customFormat="1" ht="18.75" x14ac:dyDescent="0.3">
      <c r="A46" s="61"/>
      <c r="B46" s="62"/>
      <c r="C46" s="62"/>
      <c r="D46" s="63"/>
      <c r="E46" s="63"/>
      <c r="F46" s="59"/>
    </row>
    <row r="47" spans="1:6" s="39" customFormat="1" ht="18.75" x14ac:dyDescent="0.3">
      <c r="A47" s="61"/>
      <c r="B47" s="62"/>
      <c r="C47" s="62"/>
      <c r="D47" s="63"/>
      <c r="E47" s="63"/>
      <c r="F47" s="59"/>
    </row>
    <row r="48" spans="1:6" s="39" customFormat="1" ht="18.75" x14ac:dyDescent="0.3">
      <c r="A48" s="61"/>
      <c r="B48" s="62"/>
      <c r="C48" s="62"/>
      <c r="D48" s="63"/>
      <c r="E48" s="63"/>
      <c r="F48" s="59"/>
    </row>
    <row r="49" spans="1:6" s="39" customFormat="1" ht="18.75" x14ac:dyDescent="0.3">
      <c r="A49" s="61"/>
      <c r="B49" s="62"/>
      <c r="C49" s="62"/>
      <c r="D49" s="63"/>
      <c r="E49" s="63"/>
      <c r="F49" s="59"/>
    </row>
    <row r="50" spans="1:6" s="39" customFormat="1" ht="18.75" x14ac:dyDescent="0.3">
      <c r="A50" s="61"/>
      <c r="B50" s="62"/>
      <c r="C50" s="62"/>
      <c r="D50" s="63"/>
      <c r="E50" s="63"/>
      <c r="F50" s="59"/>
    </row>
    <row r="51" spans="1:6" s="39" customFormat="1" ht="18.75" x14ac:dyDescent="0.3">
      <c r="A51" s="61"/>
      <c r="B51" s="62"/>
      <c r="C51" s="62"/>
      <c r="D51" s="63"/>
      <c r="E51" s="63"/>
      <c r="F51" s="59"/>
    </row>
    <row r="52" spans="1:6" s="39" customFormat="1" ht="18.75" x14ac:dyDescent="0.3">
      <c r="A52" s="61"/>
      <c r="B52" s="62"/>
      <c r="C52" s="62"/>
      <c r="D52" s="63"/>
      <c r="E52" s="63"/>
      <c r="F52" s="59"/>
    </row>
    <row r="53" spans="1:6" s="39" customFormat="1" ht="18.75" x14ac:dyDescent="0.3">
      <c r="A53" s="61"/>
      <c r="B53" s="62"/>
      <c r="C53" s="62"/>
      <c r="D53" s="63"/>
      <c r="E53" s="63"/>
      <c r="F53" s="59"/>
    </row>
    <row r="54" spans="1:6" s="39" customFormat="1" ht="18.75" x14ac:dyDescent="0.3">
      <c r="A54" s="61"/>
      <c r="B54" s="62"/>
      <c r="C54" s="62"/>
      <c r="D54" s="63"/>
      <c r="E54" s="63"/>
      <c r="F54" s="59"/>
    </row>
    <row r="55" spans="1:6" s="39" customFormat="1" ht="18.75" x14ac:dyDescent="0.3">
      <c r="A55" s="61"/>
      <c r="B55" s="62"/>
      <c r="C55" s="62"/>
      <c r="D55" s="63"/>
      <c r="E55" s="63"/>
      <c r="F55" s="59"/>
    </row>
    <row r="56" spans="1:6" s="39" customFormat="1" ht="18.75" x14ac:dyDescent="0.3">
      <c r="A56" s="61"/>
      <c r="B56" s="62"/>
      <c r="C56" s="62"/>
      <c r="D56" s="63"/>
      <c r="E56" s="63"/>
      <c r="F56" s="59"/>
    </row>
    <row r="57" spans="1:6" s="39" customFormat="1" ht="18.75" x14ac:dyDescent="0.3">
      <c r="A57" s="61"/>
      <c r="B57" s="62"/>
      <c r="C57" s="62"/>
      <c r="D57" s="63"/>
      <c r="E57" s="63"/>
      <c r="F57" s="59"/>
    </row>
    <row r="58" spans="1:6" s="39" customFormat="1" ht="18.75" x14ac:dyDescent="0.3">
      <c r="A58" s="61"/>
      <c r="B58" s="62"/>
      <c r="C58" s="62"/>
      <c r="D58" s="63"/>
      <c r="E58" s="63"/>
      <c r="F58" s="59"/>
    </row>
    <row r="59" spans="1:6" s="39" customFormat="1" ht="18.75" x14ac:dyDescent="0.3">
      <c r="A59" s="61"/>
      <c r="B59" s="62"/>
      <c r="C59" s="62"/>
      <c r="D59" s="63"/>
      <c r="E59" s="63"/>
      <c r="F59" s="59"/>
    </row>
    <row r="60" spans="1:6" s="39" customFormat="1" ht="18.75" x14ac:dyDescent="0.3">
      <c r="A60" s="61"/>
      <c r="B60" s="62"/>
      <c r="C60" s="62"/>
      <c r="D60" s="63"/>
      <c r="E60" s="63"/>
      <c r="F60" s="59"/>
    </row>
    <row r="61" spans="1:6" s="39" customFormat="1" ht="18.75" x14ac:dyDescent="0.3">
      <c r="A61" s="61"/>
      <c r="B61" s="62"/>
      <c r="C61" s="62"/>
      <c r="D61" s="63"/>
      <c r="E61" s="63"/>
      <c r="F61" s="59"/>
    </row>
    <row r="62" spans="1:6" s="39" customFormat="1" ht="18.75" x14ac:dyDescent="0.3">
      <c r="A62" s="61"/>
      <c r="B62" s="62"/>
      <c r="C62" s="62"/>
      <c r="D62" s="63"/>
      <c r="E62" s="63"/>
      <c r="F62" s="59"/>
    </row>
    <row r="63" spans="1:6" s="39" customFormat="1" ht="18.75" x14ac:dyDescent="0.3">
      <c r="A63" s="61"/>
      <c r="B63" s="62"/>
      <c r="C63" s="62"/>
      <c r="D63" s="63"/>
      <c r="E63" s="63"/>
      <c r="F63" s="59"/>
    </row>
    <row r="64" spans="1:6" s="39" customFormat="1" ht="18.75" x14ac:dyDescent="0.3">
      <c r="A64" s="61"/>
      <c r="B64" s="62"/>
      <c r="C64" s="62"/>
      <c r="D64" s="63"/>
      <c r="E64" s="63"/>
      <c r="F64" s="59"/>
    </row>
    <row r="65" spans="2:3" x14ac:dyDescent="0.2">
      <c r="B65" s="37"/>
      <c r="C65" s="37"/>
    </row>
    <row r="66" spans="2:3" x14ac:dyDescent="0.2">
      <c r="B66" s="37"/>
      <c r="C66" s="37"/>
    </row>
    <row r="67" spans="2:3" x14ac:dyDescent="0.2">
      <c r="B67" s="37"/>
      <c r="C67" s="37"/>
    </row>
    <row r="68" spans="2:3" x14ac:dyDescent="0.2">
      <c r="B68" s="37"/>
      <c r="C68" s="37"/>
    </row>
    <row r="69" spans="2:3" x14ac:dyDescent="0.2">
      <c r="B69" s="37"/>
      <c r="C69" s="37"/>
    </row>
    <row r="70" spans="2:3" x14ac:dyDescent="0.2">
      <c r="B70" s="37"/>
      <c r="C70" s="37"/>
    </row>
    <row r="71" spans="2:3" x14ac:dyDescent="0.2">
      <c r="B71" s="37"/>
      <c r="C71" s="37"/>
    </row>
    <row r="72" spans="2:3" x14ac:dyDescent="0.2">
      <c r="B72" s="37"/>
      <c r="C72" s="37"/>
    </row>
    <row r="73" spans="2:3" x14ac:dyDescent="0.2">
      <c r="B73" s="37"/>
      <c r="C73" s="37"/>
    </row>
    <row r="74" spans="2:3" x14ac:dyDescent="0.2">
      <c r="B74" s="37"/>
      <c r="C74" s="37"/>
    </row>
    <row r="75" spans="2:3" x14ac:dyDescent="0.2">
      <c r="B75" s="37"/>
      <c r="C75" s="37"/>
    </row>
    <row r="76" spans="2:3" x14ac:dyDescent="0.2">
      <c r="B76" s="37"/>
      <c r="C76" s="37"/>
    </row>
    <row r="77" spans="2:3" x14ac:dyDescent="0.2">
      <c r="B77" s="37"/>
      <c r="C77" s="37"/>
    </row>
    <row r="78" spans="2:3" x14ac:dyDescent="0.2">
      <c r="B78" s="37"/>
      <c r="C78" s="37"/>
    </row>
    <row r="79" spans="2:3" x14ac:dyDescent="0.2">
      <c r="B79" s="37"/>
      <c r="C79" s="37"/>
    </row>
    <row r="80" spans="2:3" x14ac:dyDescent="0.2">
      <c r="B80" s="37"/>
      <c r="C80" s="37"/>
    </row>
    <row r="81" spans="2:3" x14ac:dyDescent="0.2">
      <c r="B81" s="37"/>
      <c r="C81" s="37"/>
    </row>
    <row r="82" spans="2:3" x14ac:dyDescent="0.2">
      <c r="B82" s="37"/>
      <c r="C82" s="37"/>
    </row>
    <row r="83" spans="2:3" x14ac:dyDescent="0.2">
      <c r="B83" s="37"/>
      <c r="C83" s="37"/>
    </row>
    <row r="84" spans="2:3" x14ac:dyDescent="0.2">
      <c r="B84" s="37"/>
      <c r="C84" s="37"/>
    </row>
    <row r="85" spans="2:3" x14ac:dyDescent="0.2">
      <c r="B85" s="37"/>
      <c r="C85" s="37"/>
    </row>
    <row r="86" spans="2:3" x14ac:dyDescent="0.2">
      <c r="B86" s="37"/>
      <c r="C86" s="37"/>
    </row>
    <row r="87" spans="2:3" x14ac:dyDescent="0.2">
      <c r="B87" s="37"/>
      <c r="C87" s="37"/>
    </row>
  </sheetData>
  <mergeCells count="2">
    <mergeCell ref="A3:F3"/>
    <mergeCell ref="C1:F1"/>
  </mergeCells>
  <phoneticPr fontId="3" type="noConversion"/>
  <pageMargins left="0.98425196850393704" right="0.59055118110236227" top="0.78740157480314965" bottom="0.78740157480314965" header="0.27559055118110237" footer="0.27559055118110237"/>
  <pageSetup paperSize="9" scale="6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5"/>
  <sheetViews>
    <sheetView tabSelected="1" view="pageBreakPreview" topLeftCell="A7" zoomScale="75" zoomScaleNormal="75" zoomScaleSheetLayoutView="100" workbookViewId="0">
      <selection activeCell="F28" sqref="F28"/>
    </sheetView>
  </sheetViews>
  <sheetFormatPr defaultRowHeight="12.75" x14ac:dyDescent="0.2"/>
  <cols>
    <col min="1" max="1" width="72.85546875" style="24" customWidth="1"/>
    <col min="2" max="3" width="13.5703125" style="13" customWidth="1"/>
    <col min="4" max="4" width="15.28515625" style="23" hidden="1" customWidth="1"/>
    <col min="5" max="5" width="15.28515625" style="23" customWidth="1"/>
    <col min="6" max="6" width="17.28515625" style="11" customWidth="1"/>
    <col min="7" max="7" width="14.85546875" style="11" customWidth="1"/>
  </cols>
  <sheetData>
    <row r="1" spans="1:8" ht="114" customHeight="1" x14ac:dyDescent="0.25">
      <c r="B1" s="159"/>
      <c r="C1" s="159"/>
      <c r="F1" s="291" t="s">
        <v>390</v>
      </c>
      <c r="G1" s="291"/>
    </row>
    <row r="2" spans="1:8" ht="17.25" customHeight="1" x14ac:dyDescent="0.2">
      <c r="D2" s="27"/>
      <c r="E2" s="27"/>
      <c r="F2" s="27"/>
    </row>
    <row r="3" spans="1:8" ht="64.5" customHeight="1" x14ac:dyDescent="0.2">
      <c r="A3" s="267" t="s">
        <v>369</v>
      </c>
      <c r="B3" s="267"/>
      <c r="C3" s="267"/>
      <c r="D3" s="267"/>
      <c r="E3" s="267"/>
      <c r="F3" s="267"/>
      <c r="G3" s="267"/>
      <c r="H3" s="4"/>
    </row>
    <row r="4" spans="1:8" ht="18" customHeight="1" x14ac:dyDescent="0.2">
      <c r="A4" s="143"/>
      <c r="B4" s="143"/>
      <c r="C4" s="143"/>
      <c r="D4" s="143"/>
      <c r="E4" s="231"/>
      <c r="F4" s="143"/>
      <c r="G4" s="26"/>
      <c r="H4" s="4"/>
    </row>
    <row r="5" spans="1:8" s="25" customFormat="1" ht="15.75" x14ac:dyDescent="0.25">
      <c r="A5" s="26"/>
      <c r="B5" s="36"/>
      <c r="C5" s="36"/>
      <c r="D5" s="26"/>
      <c r="E5" s="26"/>
      <c r="G5" s="42" t="s">
        <v>62</v>
      </c>
      <c r="H5" s="4"/>
    </row>
    <row r="6" spans="1:8" s="64" customFormat="1" ht="21" customHeight="1" x14ac:dyDescent="0.2">
      <c r="A6" s="286" t="s">
        <v>49</v>
      </c>
      <c r="B6" s="286" t="s">
        <v>65</v>
      </c>
      <c r="C6" s="286" t="s">
        <v>66</v>
      </c>
      <c r="D6" s="227" t="s">
        <v>254</v>
      </c>
      <c r="E6" s="269" t="s">
        <v>314</v>
      </c>
      <c r="F6" s="288"/>
      <c r="G6" s="38" t="s">
        <v>360</v>
      </c>
    </row>
    <row r="7" spans="1:8" s="64" customFormat="1" ht="72.75" customHeight="1" x14ac:dyDescent="0.2">
      <c r="A7" s="287"/>
      <c r="B7" s="287"/>
      <c r="C7" s="287"/>
      <c r="D7" s="38" t="s">
        <v>26</v>
      </c>
      <c r="E7" s="38" t="s">
        <v>336</v>
      </c>
      <c r="F7" s="38" t="s">
        <v>370</v>
      </c>
      <c r="G7" s="38" t="s">
        <v>423</v>
      </c>
    </row>
    <row r="8" spans="1:8" s="25" customFormat="1" ht="15.75" x14ac:dyDescent="0.25">
      <c r="A8" s="195">
        <v>1</v>
      </c>
      <c r="B8" s="196">
        <v>2</v>
      </c>
      <c r="C8" s="196">
        <v>3</v>
      </c>
      <c r="D8" s="195">
        <v>4</v>
      </c>
      <c r="E8" s="195"/>
      <c r="F8" s="195">
        <v>4</v>
      </c>
      <c r="G8" s="195">
        <v>5</v>
      </c>
    </row>
    <row r="9" spans="1:8" s="95" customFormat="1" ht="18" x14ac:dyDescent="0.25">
      <c r="A9" s="110" t="s">
        <v>48</v>
      </c>
      <c r="B9" s="140" t="s">
        <v>135</v>
      </c>
      <c r="C9" s="140"/>
      <c r="D9" s="127">
        <f>D10+D11+D13</f>
        <v>0</v>
      </c>
      <c r="E9" s="127">
        <f>E10+E11+E13+E12</f>
        <v>299.39999999999998</v>
      </c>
      <c r="F9" s="127">
        <f>F10+F11+F13+F12</f>
        <v>1931.3</v>
      </c>
      <c r="G9" s="127">
        <f>G10+G11+G13+G12</f>
        <v>1931.3</v>
      </c>
    </row>
    <row r="10" spans="1:8" s="39" customFormat="1" ht="31.5" x14ac:dyDescent="0.25">
      <c r="A10" s="119" t="s">
        <v>47</v>
      </c>
      <c r="B10" s="72" t="s">
        <v>135</v>
      </c>
      <c r="C10" s="72" t="s">
        <v>136</v>
      </c>
      <c r="D10" s="134"/>
      <c r="E10" s="134"/>
      <c r="F10" s="134">
        <v>428.7</v>
      </c>
      <c r="G10" s="88">
        <v>428.7</v>
      </c>
    </row>
    <row r="11" spans="1:8" s="39" customFormat="1" ht="47.25" x14ac:dyDescent="0.25">
      <c r="A11" s="119" t="s">
        <v>46</v>
      </c>
      <c r="B11" s="72" t="s">
        <v>135</v>
      </c>
      <c r="C11" s="72" t="s">
        <v>138</v>
      </c>
      <c r="D11" s="134"/>
      <c r="E11" s="134"/>
      <c r="F11" s="134">
        <v>528.6</v>
      </c>
      <c r="G11" s="212">
        <v>528.6</v>
      </c>
    </row>
    <row r="12" spans="1:8" s="39" customFormat="1" ht="18" x14ac:dyDescent="0.25">
      <c r="A12" s="119" t="s">
        <v>335</v>
      </c>
      <c r="B12" s="72" t="s">
        <v>135</v>
      </c>
      <c r="C12" s="72" t="s">
        <v>146</v>
      </c>
      <c r="D12" s="134"/>
      <c r="E12" s="134">
        <v>5</v>
      </c>
      <c r="F12" s="134">
        <v>5</v>
      </c>
      <c r="G12" s="212">
        <v>5</v>
      </c>
    </row>
    <row r="13" spans="1:8" s="39" customFormat="1" ht="18" x14ac:dyDescent="0.25">
      <c r="A13" s="119" t="s">
        <v>45</v>
      </c>
      <c r="B13" s="120" t="s">
        <v>135</v>
      </c>
      <c r="C13" s="120" t="s">
        <v>140</v>
      </c>
      <c r="D13" s="134"/>
      <c r="E13" s="134">
        <v>294.39999999999998</v>
      </c>
      <c r="F13" s="134">
        <v>969</v>
      </c>
      <c r="G13" s="88">
        <v>969</v>
      </c>
    </row>
    <row r="14" spans="1:8" s="39" customFormat="1" ht="18" x14ac:dyDescent="0.25">
      <c r="A14" s="110" t="s">
        <v>265</v>
      </c>
      <c r="B14" s="104" t="s">
        <v>136</v>
      </c>
      <c r="C14" s="104"/>
      <c r="D14" s="127">
        <f>D15</f>
        <v>0</v>
      </c>
      <c r="E14" s="127">
        <f>E15</f>
        <v>54.5</v>
      </c>
      <c r="F14" s="127">
        <f>F15</f>
        <v>122.7</v>
      </c>
      <c r="G14" s="127">
        <f>G15</f>
        <v>122.7</v>
      </c>
    </row>
    <row r="15" spans="1:8" s="39" customFormat="1" ht="18" x14ac:dyDescent="0.25">
      <c r="A15" s="119" t="s">
        <v>284</v>
      </c>
      <c r="B15" s="72" t="s">
        <v>136</v>
      </c>
      <c r="C15" s="72" t="s">
        <v>141</v>
      </c>
      <c r="D15" s="134"/>
      <c r="E15" s="134">
        <v>54.5</v>
      </c>
      <c r="F15" s="134">
        <v>122.7</v>
      </c>
      <c r="G15" s="88">
        <v>122.7</v>
      </c>
    </row>
    <row r="16" spans="1:8" s="95" customFormat="1" ht="30.75" customHeight="1" x14ac:dyDescent="0.25">
      <c r="A16" s="110" t="s">
        <v>44</v>
      </c>
      <c r="B16" s="104" t="s">
        <v>141</v>
      </c>
      <c r="C16" s="104"/>
      <c r="D16" s="127">
        <f>D18+D19</f>
        <v>0</v>
      </c>
      <c r="E16" s="127">
        <f>E18+E19+E17</f>
        <v>57</v>
      </c>
      <c r="F16" s="127">
        <f>F18+F19+F17</f>
        <v>92</v>
      </c>
      <c r="G16" s="127">
        <f>G18+G19+G17</f>
        <v>92</v>
      </c>
    </row>
    <row r="17" spans="1:7" s="95" customFormat="1" ht="30.75" customHeight="1" x14ac:dyDescent="0.25">
      <c r="A17" s="119" t="s">
        <v>60</v>
      </c>
      <c r="B17" s="72" t="s">
        <v>141</v>
      </c>
      <c r="C17" s="72" t="s">
        <v>142</v>
      </c>
      <c r="D17" s="127"/>
      <c r="E17" s="134">
        <v>15</v>
      </c>
      <c r="F17" s="134">
        <v>15</v>
      </c>
      <c r="G17" s="134">
        <v>15</v>
      </c>
    </row>
    <row r="18" spans="1:7" s="39" customFormat="1" ht="18" x14ac:dyDescent="0.25">
      <c r="A18" s="119" t="s">
        <v>410</v>
      </c>
      <c r="B18" s="72" t="s">
        <v>141</v>
      </c>
      <c r="C18" s="72" t="s">
        <v>330</v>
      </c>
      <c r="D18" s="134"/>
      <c r="E18" s="134">
        <v>42</v>
      </c>
      <c r="F18" s="134">
        <v>62</v>
      </c>
      <c r="G18" s="134">
        <v>62</v>
      </c>
    </row>
    <row r="19" spans="1:7" s="39" customFormat="1" ht="31.5" x14ac:dyDescent="0.25">
      <c r="A19" s="119" t="s">
        <v>57</v>
      </c>
      <c r="B19" s="72" t="s">
        <v>141</v>
      </c>
      <c r="C19" s="72" t="s">
        <v>143</v>
      </c>
      <c r="D19" s="134"/>
      <c r="E19" s="134"/>
      <c r="F19" s="134">
        <v>15</v>
      </c>
      <c r="G19" s="134">
        <v>15</v>
      </c>
    </row>
    <row r="20" spans="1:7" s="95" customFormat="1" ht="18" x14ac:dyDescent="0.25">
      <c r="A20" s="110" t="s">
        <v>43</v>
      </c>
      <c r="B20" s="140" t="s">
        <v>138</v>
      </c>
      <c r="C20" s="140"/>
      <c r="D20" s="127">
        <f>D21+D22</f>
        <v>0</v>
      </c>
      <c r="E20" s="127">
        <f>E22</f>
        <v>-150</v>
      </c>
      <c r="F20" s="127">
        <f>F22</f>
        <v>22</v>
      </c>
      <c r="G20" s="127">
        <f>G22</f>
        <v>22</v>
      </c>
    </row>
    <row r="21" spans="1:7" s="39" customFormat="1" ht="18" hidden="1" x14ac:dyDescent="0.25">
      <c r="A21" s="119" t="s">
        <v>266</v>
      </c>
      <c r="B21" s="120" t="s">
        <v>138</v>
      </c>
      <c r="C21" s="120" t="s">
        <v>142</v>
      </c>
      <c r="D21" s="134"/>
      <c r="E21" s="134"/>
      <c r="F21" s="134"/>
      <c r="G21" s="88"/>
    </row>
    <row r="22" spans="1:7" s="39" customFormat="1" ht="18" x14ac:dyDescent="0.25">
      <c r="A22" s="163" t="s">
        <v>210</v>
      </c>
      <c r="B22" s="120" t="s">
        <v>138</v>
      </c>
      <c r="C22" s="120" t="s">
        <v>211</v>
      </c>
      <c r="D22" s="134"/>
      <c r="E22" s="134">
        <v>-150</v>
      </c>
      <c r="F22" s="193">
        <v>22</v>
      </c>
      <c r="G22" s="88">
        <v>22</v>
      </c>
    </row>
    <row r="23" spans="1:7" s="95" customFormat="1" ht="18" x14ac:dyDescent="0.25">
      <c r="A23" s="110" t="s">
        <v>42</v>
      </c>
      <c r="B23" s="140" t="s">
        <v>144</v>
      </c>
      <c r="C23" s="140"/>
      <c r="D23" s="127">
        <f>SUM(D24:D26)</f>
        <v>0</v>
      </c>
      <c r="E23" s="127">
        <f>E24+E25+E26</f>
        <v>-100</v>
      </c>
      <c r="F23" s="127">
        <f>F24+F25+F26</f>
        <v>50</v>
      </c>
      <c r="G23" s="127">
        <f>G24+G25+G26</f>
        <v>50</v>
      </c>
    </row>
    <row r="24" spans="1:7" s="39" customFormat="1" ht="18" hidden="1" x14ac:dyDescent="0.25">
      <c r="A24" s="119" t="s">
        <v>190</v>
      </c>
      <c r="B24" s="120" t="s">
        <v>144</v>
      </c>
      <c r="C24" s="120" t="s">
        <v>135</v>
      </c>
      <c r="D24" s="134"/>
      <c r="E24" s="134"/>
      <c r="F24" s="193"/>
      <c r="G24" s="88"/>
    </row>
    <row r="25" spans="1:7" s="39" customFormat="1" ht="18" hidden="1" x14ac:dyDescent="0.25">
      <c r="A25" s="119" t="s">
        <v>264</v>
      </c>
      <c r="B25" s="120" t="s">
        <v>144</v>
      </c>
      <c r="C25" s="120" t="s">
        <v>136</v>
      </c>
      <c r="D25" s="134"/>
      <c r="E25" s="134"/>
      <c r="F25" s="193"/>
      <c r="G25" s="88"/>
    </row>
    <row r="26" spans="1:7" s="39" customFormat="1" ht="18" x14ac:dyDescent="0.25">
      <c r="A26" s="119" t="s">
        <v>41</v>
      </c>
      <c r="B26" s="120" t="s">
        <v>144</v>
      </c>
      <c r="C26" s="120" t="s">
        <v>141</v>
      </c>
      <c r="D26" s="134"/>
      <c r="E26" s="134">
        <v>-100</v>
      </c>
      <c r="F26" s="193">
        <v>50</v>
      </c>
      <c r="G26" s="193">
        <v>50</v>
      </c>
    </row>
    <row r="27" spans="1:7" s="95" customFormat="1" ht="18" x14ac:dyDescent="0.25">
      <c r="A27" s="110" t="s">
        <v>61</v>
      </c>
      <c r="B27" s="140" t="s">
        <v>145</v>
      </c>
      <c r="C27" s="140"/>
      <c r="D27" s="127">
        <f>D28</f>
        <v>0</v>
      </c>
      <c r="E27" s="127">
        <f>E28</f>
        <v>-273.5</v>
      </c>
      <c r="F27" s="194">
        <f>F28</f>
        <v>1456.2</v>
      </c>
      <c r="G27" s="194">
        <f>G28</f>
        <v>1204.3</v>
      </c>
    </row>
    <row r="28" spans="1:7" s="39" customFormat="1" ht="18" x14ac:dyDescent="0.25">
      <c r="A28" s="119" t="s">
        <v>40</v>
      </c>
      <c r="B28" s="120" t="s">
        <v>145</v>
      </c>
      <c r="C28" s="120" t="s">
        <v>135</v>
      </c>
      <c r="D28" s="134"/>
      <c r="E28" s="134">
        <v>-273.5</v>
      </c>
      <c r="F28" s="193">
        <v>1456.2</v>
      </c>
      <c r="G28" s="88">
        <v>1204.3</v>
      </c>
    </row>
    <row r="29" spans="1:7" s="95" customFormat="1" ht="18" x14ac:dyDescent="0.25">
      <c r="A29" s="110" t="s">
        <v>58</v>
      </c>
      <c r="B29" s="140" t="s">
        <v>146</v>
      </c>
      <c r="C29" s="140"/>
      <c r="D29" s="194">
        <f>D30</f>
        <v>0</v>
      </c>
      <c r="E29" s="194">
        <f>E30</f>
        <v>703.4</v>
      </c>
      <c r="F29" s="194">
        <f>F30</f>
        <v>2152</v>
      </c>
      <c r="G29" s="194">
        <f>G30</f>
        <v>2152</v>
      </c>
    </row>
    <row r="30" spans="1:7" s="39" customFormat="1" ht="18" x14ac:dyDescent="0.25">
      <c r="A30" s="119" t="s">
        <v>59</v>
      </c>
      <c r="B30" s="120" t="s">
        <v>146</v>
      </c>
      <c r="C30" s="120" t="s">
        <v>144</v>
      </c>
      <c r="D30" s="134"/>
      <c r="E30" s="134">
        <v>703.4</v>
      </c>
      <c r="F30" s="193">
        <v>2152</v>
      </c>
      <c r="G30" s="88">
        <v>2152</v>
      </c>
    </row>
    <row r="31" spans="1:7" s="95" customFormat="1" ht="18" x14ac:dyDescent="0.25">
      <c r="A31" s="110" t="s">
        <v>77</v>
      </c>
      <c r="B31" s="140"/>
      <c r="C31" s="140"/>
      <c r="D31" s="127">
        <f>D32</f>
        <v>0</v>
      </c>
      <c r="E31" s="127">
        <f>E32</f>
        <v>-219</v>
      </c>
      <c r="F31" s="194">
        <f>F32</f>
        <v>146.6</v>
      </c>
      <c r="G31" s="194">
        <f>G32</f>
        <v>398.5</v>
      </c>
    </row>
    <row r="32" spans="1:7" s="39" customFormat="1" ht="18" x14ac:dyDescent="0.25">
      <c r="A32" s="119" t="s">
        <v>174</v>
      </c>
      <c r="B32" s="120" t="s">
        <v>169</v>
      </c>
      <c r="C32" s="120" t="s">
        <v>169</v>
      </c>
      <c r="D32" s="134"/>
      <c r="E32" s="134">
        <v>-219</v>
      </c>
      <c r="F32" s="193">
        <v>146.6</v>
      </c>
      <c r="G32" s="88">
        <v>398.5</v>
      </c>
    </row>
    <row r="33" spans="1:7" s="95" customFormat="1" ht="18" x14ac:dyDescent="0.25">
      <c r="A33" s="121" t="s">
        <v>39</v>
      </c>
      <c r="B33" s="122"/>
      <c r="C33" s="122"/>
      <c r="D33" s="194">
        <f>D9+D14+D16+D20+D23+D27+D29+D31</f>
        <v>0</v>
      </c>
      <c r="E33" s="194">
        <f>E9+E14+E16+E20+E23+E27+E29+E31</f>
        <v>371.79999999999995</v>
      </c>
      <c r="F33" s="194">
        <f>F9+F14+F16+F20+F23+F27+F29+F31</f>
        <v>5972.8</v>
      </c>
      <c r="G33" s="194">
        <f>G9+G14+G16+G20+G23+G27+G29+G31</f>
        <v>5972.8</v>
      </c>
    </row>
    <row r="34" spans="1:7" s="39" customFormat="1" ht="18.75" x14ac:dyDescent="0.3">
      <c r="A34" s="61"/>
      <c r="B34" s="62"/>
      <c r="C34" s="62"/>
      <c r="D34" s="63"/>
      <c r="E34" s="63"/>
      <c r="F34" s="59"/>
      <c r="G34" s="59"/>
    </row>
    <row r="35" spans="1:7" s="39" customFormat="1" ht="18.75" x14ac:dyDescent="0.3">
      <c r="A35" s="61"/>
      <c r="B35" s="62"/>
      <c r="C35" s="62"/>
      <c r="D35" s="63"/>
      <c r="E35" s="63"/>
      <c r="F35" s="59"/>
      <c r="G35" s="59"/>
    </row>
    <row r="36" spans="1:7" s="39" customFormat="1" ht="18.75" x14ac:dyDescent="0.3">
      <c r="A36" s="61"/>
      <c r="B36" s="62"/>
      <c r="C36" s="62"/>
      <c r="D36" s="63"/>
      <c r="E36" s="63"/>
      <c r="F36" s="59"/>
      <c r="G36" s="59"/>
    </row>
    <row r="37" spans="1:7" s="39" customFormat="1" ht="18.75" x14ac:dyDescent="0.3">
      <c r="A37" s="61"/>
      <c r="B37" s="62"/>
      <c r="C37" s="62"/>
      <c r="D37" s="63"/>
      <c r="E37" s="63"/>
      <c r="F37" s="59"/>
      <c r="G37" s="59"/>
    </row>
    <row r="38" spans="1:7" s="39" customFormat="1" ht="18.75" x14ac:dyDescent="0.3">
      <c r="A38" s="61"/>
      <c r="B38" s="62"/>
      <c r="C38" s="62"/>
      <c r="D38" s="63"/>
      <c r="E38" s="63"/>
      <c r="F38" s="59"/>
      <c r="G38" s="59"/>
    </row>
    <row r="39" spans="1:7" s="39" customFormat="1" ht="18.75" x14ac:dyDescent="0.3">
      <c r="A39" s="61"/>
      <c r="B39" s="62"/>
      <c r="C39" s="62"/>
      <c r="D39" s="63"/>
      <c r="E39" s="63"/>
      <c r="F39" s="59"/>
      <c r="G39" s="59"/>
    </row>
    <row r="40" spans="1:7" s="39" customFormat="1" ht="18.75" x14ac:dyDescent="0.3">
      <c r="A40" s="61"/>
      <c r="B40" s="62"/>
      <c r="C40" s="62"/>
      <c r="D40" s="63"/>
      <c r="E40" s="63"/>
      <c r="F40" s="59"/>
      <c r="G40" s="59"/>
    </row>
    <row r="41" spans="1:7" s="39" customFormat="1" ht="18.75" x14ac:dyDescent="0.3">
      <c r="A41" s="61"/>
      <c r="B41" s="62"/>
      <c r="C41" s="62"/>
      <c r="D41" s="63"/>
      <c r="E41" s="63"/>
      <c r="F41" s="59"/>
      <c r="G41" s="59"/>
    </row>
    <row r="42" spans="1:7" s="39" customFormat="1" ht="18.75" x14ac:dyDescent="0.3">
      <c r="A42" s="61"/>
      <c r="B42" s="62"/>
      <c r="C42" s="62"/>
      <c r="D42" s="63"/>
      <c r="E42" s="63"/>
      <c r="F42" s="59"/>
      <c r="G42" s="59"/>
    </row>
    <row r="43" spans="1:7" s="39" customFormat="1" ht="18.75" x14ac:dyDescent="0.3">
      <c r="A43" s="61"/>
      <c r="B43" s="62"/>
      <c r="C43" s="62"/>
      <c r="D43" s="63"/>
      <c r="E43" s="63"/>
      <c r="F43" s="59"/>
      <c r="G43" s="59"/>
    </row>
    <row r="44" spans="1:7" s="39" customFormat="1" ht="18.75" x14ac:dyDescent="0.3">
      <c r="A44" s="61"/>
      <c r="B44" s="62"/>
      <c r="C44" s="62"/>
      <c r="D44" s="63"/>
      <c r="E44" s="63"/>
      <c r="F44" s="59"/>
      <c r="G44" s="59"/>
    </row>
    <row r="45" spans="1:7" s="39" customFormat="1" ht="18.75" x14ac:dyDescent="0.3">
      <c r="A45" s="61"/>
      <c r="B45" s="62"/>
      <c r="C45" s="62"/>
      <c r="D45" s="63"/>
      <c r="E45" s="63"/>
      <c r="F45" s="59"/>
      <c r="G45" s="59"/>
    </row>
    <row r="46" spans="1:7" s="39" customFormat="1" ht="18.75" x14ac:dyDescent="0.3">
      <c r="A46" s="61"/>
      <c r="B46" s="62"/>
      <c r="C46" s="62"/>
      <c r="D46" s="63"/>
      <c r="E46" s="63"/>
      <c r="F46" s="59"/>
      <c r="G46" s="59"/>
    </row>
    <row r="47" spans="1:7" s="39" customFormat="1" ht="18.75" x14ac:dyDescent="0.3">
      <c r="A47" s="61"/>
      <c r="B47" s="62"/>
      <c r="C47" s="62"/>
      <c r="D47" s="63"/>
      <c r="E47" s="63"/>
      <c r="F47" s="59"/>
      <c r="G47" s="59"/>
    </row>
    <row r="48" spans="1:7" s="39" customFormat="1" ht="18.75" x14ac:dyDescent="0.3">
      <c r="A48" s="61"/>
      <c r="B48" s="62"/>
      <c r="C48" s="62"/>
      <c r="D48" s="63"/>
      <c r="E48" s="63"/>
      <c r="F48" s="59"/>
      <c r="G48" s="59"/>
    </row>
    <row r="49" spans="1:7" s="39" customFormat="1" ht="18.75" x14ac:dyDescent="0.3">
      <c r="A49" s="61"/>
      <c r="B49" s="62"/>
      <c r="C49" s="62"/>
      <c r="D49" s="63"/>
      <c r="E49" s="63"/>
      <c r="F49" s="59"/>
      <c r="G49" s="59"/>
    </row>
    <row r="50" spans="1:7" s="39" customFormat="1" ht="18.75" x14ac:dyDescent="0.3">
      <c r="A50" s="61"/>
      <c r="B50" s="62"/>
      <c r="C50" s="62"/>
      <c r="D50" s="63"/>
      <c r="E50" s="63"/>
      <c r="F50" s="59"/>
      <c r="G50" s="59"/>
    </row>
    <row r="51" spans="1:7" s="39" customFormat="1" ht="18.75" x14ac:dyDescent="0.3">
      <c r="A51" s="61"/>
      <c r="B51" s="62"/>
      <c r="C51" s="62"/>
      <c r="D51" s="63"/>
      <c r="E51" s="63"/>
      <c r="F51" s="59"/>
      <c r="G51" s="59"/>
    </row>
    <row r="52" spans="1:7" s="39" customFormat="1" ht="18.75" x14ac:dyDescent="0.3">
      <c r="A52" s="61"/>
      <c r="B52" s="62"/>
      <c r="C52" s="62"/>
      <c r="D52" s="63"/>
      <c r="E52" s="63"/>
      <c r="F52" s="59"/>
      <c r="G52" s="59"/>
    </row>
    <row r="53" spans="1:7" s="39" customFormat="1" ht="18.75" x14ac:dyDescent="0.3">
      <c r="A53" s="61"/>
      <c r="B53" s="62"/>
      <c r="C53" s="62"/>
      <c r="D53" s="63"/>
      <c r="E53" s="63"/>
      <c r="F53" s="59"/>
      <c r="G53" s="59"/>
    </row>
    <row r="54" spans="1:7" s="39" customFormat="1" ht="18.75" x14ac:dyDescent="0.3">
      <c r="A54" s="61"/>
      <c r="B54" s="62"/>
      <c r="C54" s="62"/>
      <c r="D54" s="63"/>
      <c r="E54" s="63"/>
      <c r="F54" s="59"/>
      <c r="G54" s="59"/>
    </row>
    <row r="55" spans="1:7" s="39" customFormat="1" ht="18.75" x14ac:dyDescent="0.3">
      <c r="A55" s="61"/>
      <c r="B55" s="62"/>
      <c r="C55" s="62"/>
      <c r="D55" s="63"/>
      <c r="E55" s="63"/>
      <c r="F55" s="59"/>
      <c r="G55" s="59"/>
    </row>
    <row r="56" spans="1:7" s="39" customFormat="1" ht="18.75" x14ac:dyDescent="0.3">
      <c r="A56" s="61"/>
      <c r="B56" s="62"/>
      <c r="C56" s="62"/>
      <c r="D56" s="63"/>
      <c r="E56" s="63"/>
      <c r="F56" s="59"/>
      <c r="G56" s="59"/>
    </row>
    <row r="57" spans="1:7" s="39" customFormat="1" ht="18.75" x14ac:dyDescent="0.3">
      <c r="A57" s="61"/>
      <c r="B57" s="62"/>
      <c r="C57" s="62"/>
      <c r="D57" s="63"/>
      <c r="E57" s="63"/>
      <c r="F57" s="59"/>
      <c r="G57" s="59"/>
    </row>
    <row r="58" spans="1:7" s="39" customFormat="1" ht="18.75" x14ac:dyDescent="0.3">
      <c r="A58" s="61"/>
      <c r="B58" s="62"/>
      <c r="C58" s="62"/>
      <c r="D58" s="63"/>
      <c r="E58" s="63"/>
      <c r="F58" s="59"/>
      <c r="G58" s="59"/>
    </row>
    <row r="59" spans="1:7" s="39" customFormat="1" ht="18.75" x14ac:dyDescent="0.3">
      <c r="A59" s="61"/>
      <c r="B59" s="62"/>
      <c r="C59" s="62"/>
      <c r="D59" s="63"/>
      <c r="E59" s="63"/>
      <c r="F59" s="59"/>
      <c r="G59" s="59"/>
    </row>
    <row r="60" spans="1:7" s="39" customFormat="1" ht="18.75" x14ac:dyDescent="0.3">
      <c r="A60" s="61"/>
      <c r="B60" s="62"/>
      <c r="C60" s="62"/>
      <c r="D60" s="63"/>
      <c r="E60" s="63"/>
      <c r="F60" s="59"/>
      <c r="G60" s="59"/>
    </row>
    <row r="61" spans="1:7" s="39" customFormat="1" ht="18.75" x14ac:dyDescent="0.3">
      <c r="A61" s="61"/>
      <c r="B61" s="62"/>
      <c r="C61" s="62"/>
      <c r="D61" s="63"/>
      <c r="E61" s="63"/>
      <c r="F61" s="59"/>
      <c r="G61" s="59"/>
    </row>
    <row r="62" spans="1:7" s="39" customFormat="1" ht="18.75" x14ac:dyDescent="0.3">
      <c r="A62" s="61"/>
      <c r="B62" s="62"/>
      <c r="C62" s="62"/>
      <c r="D62" s="63"/>
      <c r="E62" s="63"/>
      <c r="F62" s="59"/>
      <c r="G62" s="59"/>
    </row>
    <row r="63" spans="1:7" x14ac:dyDescent="0.2">
      <c r="B63" s="37"/>
      <c r="C63" s="37"/>
    </row>
    <row r="64" spans="1:7" x14ac:dyDescent="0.2">
      <c r="B64" s="37"/>
      <c r="C64" s="37"/>
    </row>
    <row r="65" spans="2:3" x14ac:dyDescent="0.2">
      <c r="B65" s="37"/>
      <c r="C65" s="37"/>
    </row>
    <row r="66" spans="2:3" x14ac:dyDescent="0.2">
      <c r="B66" s="37"/>
      <c r="C66" s="37"/>
    </row>
    <row r="67" spans="2:3" x14ac:dyDescent="0.2">
      <c r="B67" s="37"/>
      <c r="C67" s="37"/>
    </row>
    <row r="68" spans="2:3" x14ac:dyDescent="0.2">
      <c r="B68" s="37"/>
      <c r="C68" s="37"/>
    </row>
    <row r="69" spans="2:3" x14ac:dyDescent="0.2">
      <c r="B69" s="37"/>
      <c r="C69" s="37"/>
    </row>
    <row r="70" spans="2:3" x14ac:dyDescent="0.2">
      <c r="B70" s="37"/>
      <c r="C70" s="37"/>
    </row>
    <row r="71" spans="2:3" x14ac:dyDescent="0.2">
      <c r="B71" s="37"/>
      <c r="C71" s="37"/>
    </row>
    <row r="72" spans="2:3" x14ac:dyDescent="0.2">
      <c r="B72" s="37"/>
      <c r="C72" s="37"/>
    </row>
    <row r="73" spans="2:3" x14ac:dyDescent="0.2">
      <c r="B73" s="37"/>
      <c r="C73" s="37"/>
    </row>
    <row r="74" spans="2:3" x14ac:dyDescent="0.2">
      <c r="B74" s="37"/>
      <c r="C74" s="37"/>
    </row>
    <row r="75" spans="2:3" x14ac:dyDescent="0.2">
      <c r="B75" s="37"/>
      <c r="C75" s="37"/>
    </row>
    <row r="76" spans="2:3" x14ac:dyDescent="0.2">
      <c r="B76" s="37"/>
      <c r="C76" s="37"/>
    </row>
    <row r="77" spans="2:3" x14ac:dyDescent="0.2">
      <c r="B77" s="37"/>
      <c r="C77" s="37"/>
    </row>
    <row r="78" spans="2:3" x14ac:dyDescent="0.2">
      <c r="B78" s="37"/>
      <c r="C78" s="37"/>
    </row>
    <row r="79" spans="2:3" x14ac:dyDescent="0.2">
      <c r="B79" s="37"/>
      <c r="C79" s="37"/>
    </row>
    <row r="80" spans="2:3" x14ac:dyDescent="0.2">
      <c r="B80" s="37"/>
      <c r="C80" s="37"/>
    </row>
    <row r="81" spans="2:3" x14ac:dyDescent="0.2">
      <c r="B81" s="37"/>
      <c r="C81" s="37"/>
    </row>
    <row r="82" spans="2:3" x14ac:dyDescent="0.2">
      <c r="B82" s="37"/>
      <c r="C82" s="37"/>
    </row>
    <row r="83" spans="2:3" x14ac:dyDescent="0.2">
      <c r="B83" s="37"/>
      <c r="C83" s="37"/>
    </row>
    <row r="84" spans="2:3" x14ac:dyDescent="0.2">
      <c r="B84" s="37"/>
      <c r="C84" s="37"/>
    </row>
    <row r="85" spans="2:3" x14ac:dyDescent="0.2">
      <c r="B85" s="37"/>
      <c r="C85" s="37"/>
    </row>
  </sheetData>
  <mergeCells count="6">
    <mergeCell ref="F1:G1"/>
    <mergeCell ref="A3:G3"/>
    <mergeCell ref="A6:A7"/>
    <mergeCell ref="B6:B7"/>
    <mergeCell ref="C6:C7"/>
    <mergeCell ref="E6:F6"/>
  </mergeCells>
  <phoneticPr fontId="3" type="noConversion"/>
  <pageMargins left="0.98425196850393704" right="0.59055118110236227" top="0.78740157480314965" bottom="0.78740157480314965" header="0.27559055118110237" footer="0.27559055118110237"/>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17</vt:i4>
      </vt:variant>
    </vt:vector>
  </HeadingPairs>
  <TitlesOfParts>
    <vt:vector size="38" baseType="lpstr">
      <vt:lpstr>1</vt:lpstr>
      <vt:lpstr>2</vt:lpstr>
      <vt:lpstr>3</vt:lpstr>
      <vt:lpstr>4</vt:lpstr>
      <vt:lpstr>исключено 2018г</vt:lpstr>
      <vt:lpstr>5</vt:lpstr>
      <vt:lpstr>6</vt:lpstr>
      <vt:lpstr>7</vt:lpstr>
      <vt:lpstr>8</vt:lpstr>
      <vt:lpstr>9</vt:lpstr>
      <vt:lpstr>10</vt:lpstr>
      <vt:lpstr>11</vt:lpstr>
      <vt:lpstr>12</vt:lpstr>
      <vt:lpstr>13</vt:lpstr>
      <vt:lpstr>14</vt:lpstr>
      <vt:lpstr>15</vt:lpstr>
      <vt:lpstr>16</vt:lpstr>
      <vt:lpstr>18</vt:lpstr>
      <vt:lpstr>19</vt:lpstr>
      <vt:lpstr>20</vt:lpstr>
      <vt:lpstr>21</vt:lpstr>
      <vt:lpstr>'10'!Область_печати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'19'!Область_печати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lpstr>'исключено 2018г'!Область_печати</vt:lpstr>
    </vt:vector>
  </TitlesOfParts>
  <Company>MINFIN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Neybauer</dc:creator>
  <cp:lastModifiedBy>Larisa</cp:lastModifiedBy>
  <cp:lastPrinted>2018-12-23T07:46:06Z</cp:lastPrinted>
  <dcterms:created xsi:type="dcterms:W3CDTF">2007-09-12T09:25:25Z</dcterms:created>
  <dcterms:modified xsi:type="dcterms:W3CDTF">2018-12-25T08:52:46Z</dcterms:modified>
</cp:coreProperties>
</file>