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risa\Desktop\Лариса\БЮДЖЕТ\бюджет 2018-2020\Принятие бюджета на 2018-2020гг 14.11.2017\"/>
    </mc:Choice>
  </mc:AlternateContent>
  <bookViews>
    <workbookView xWindow="0" yWindow="0" windowWidth="19200" windowHeight="10665" tabRatio="728" activeTab="9"/>
  </bookViews>
  <sheets>
    <sheet name="1" sheetId="1" r:id="rId1"/>
    <sheet name="2" sheetId="55" r:id="rId2"/>
    <sheet name="3" sheetId="17" r:id="rId3"/>
    <sheet name="4" sheetId="15" r:id="rId4"/>
    <sheet name="5" sheetId="50" r:id="rId5"/>
    <sheet name="6" sheetId="18" r:id="rId6"/>
    <sheet name="7" sheetId="56" r:id="rId7"/>
    <sheet name="8" sheetId="20" r:id="rId8"/>
    <sheet name="9" sheetId="57" r:id="rId9"/>
    <sheet name="10" sheetId="23" r:id="rId10"/>
    <sheet name="11" sheetId="58" r:id="rId11"/>
    <sheet name="12" sheetId="59" r:id="rId12"/>
    <sheet name="13" sheetId="60" r:id="rId13"/>
    <sheet name="14" sheetId="52" r:id="rId14"/>
    <sheet name="15" sheetId="71" r:id="rId15"/>
    <sheet name="16" sheetId="47" r:id="rId16"/>
    <sheet name="17" sheetId="61" r:id="rId17"/>
    <sheet name="18" sheetId="53" state="hidden" r:id="rId18"/>
    <sheet name="19" sheetId="64" state="hidden" r:id="rId19"/>
    <sheet name="20" sheetId="70" state="hidden" r:id="rId20"/>
    <sheet name="21" sheetId="66" state="hidden" r:id="rId21"/>
  </sheets>
  <definedNames>
    <definedName name="_Toc105952697" localSheetId="7">'8'!#REF!</definedName>
    <definedName name="_Toc105952697" localSheetId="8">'9'!#REF!</definedName>
    <definedName name="_Toc105952698" localSheetId="7">'8'!#REF!</definedName>
    <definedName name="_Toc105952698" localSheetId="8">'9'!#REF!</definedName>
    <definedName name="_xlnm.Print_Area" localSheetId="9">'10'!$A$1:$I$91</definedName>
    <definedName name="_xlnm.Print_Area" localSheetId="10">'11'!$A$1:$J$87</definedName>
    <definedName name="_xlnm.Print_Area" localSheetId="11">'12'!$A$1:$J$91</definedName>
    <definedName name="_xlnm.Print_Area" localSheetId="12">'13'!$A$1:$K$87</definedName>
    <definedName name="_xlnm.Print_Area" localSheetId="13">'14'!$A$1:$D$9</definedName>
    <definedName name="_xlnm.Print_Area" localSheetId="14">'15'!$A$1:$E$8</definedName>
    <definedName name="_xlnm.Print_Area" localSheetId="15">'16'!$A$1:$D$8</definedName>
    <definedName name="_xlnm.Print_Area" localSheetId="16">'17'!$A$1:$E$8</definedName>
    <definedName name="_xlnm.Print_Area" localSheetId="18">'19'!$A$1:$F$10</definedName>
    <definedName name="_xlnm.Print_Area" localSheetId="1">'2'!$A$1:$D$32</definedName>
    <definedName name="_xlnm.Print_Area" localSheetId="2">'3'!$A$1:$D$21</definedName>
    <definedName name="_xlnm.Print_Area" localSheetId="3">'4'!$A$1:$C$17</definedName>
    <definedName name="_xlnm.Print_Area" localSheetId="4">'5'!$A$1:$E$18</definedName>
    <definedName name="_xlnm.Print_Area" localSheetId="5">'6'!$A$1:$F$33</definedName>
    <definedName name="_xlnm.Print_Area" localSheetId="6">'7'!$A$1:$G$34</definedName>
    <definedName name="_xlnm.Print_Area" localSheetId="7">'8'!$A$1:$F$34</definedName>
    <definedName name="_xlnm.Print_Area" localSheetId="8">'9'!$A$1:$G$31</definedName>
    <definedName name="_xlnm.Print_Area">#REF!</definedName>
    <definedName name="п">#REF!</definedName>
  </definedNames>
  <calcPr calcId="152511"/>
</workbook>
</file>

<file path=xl/calcChain.xml><?xml version="1.0" encoding="utf-8"?>
<calcChain xmlns="http://schemas.openxmlformats.org/spreadsheetml/2006/main">
  <c r="E26" i="18" l="1"/>
  <c r="F26" i="18"/>
  <c r="J8" i="59" l="1"/>
  <c r="I8" i="59"/>
  <c r="I8" i="23"/>
  <c r="H8" i="23"/>
  <c r="F8" i="20" l="1"/>
  <c r="E8" i="20"/>
  <c r="I87" i="60" l="1"/>
  <c r="I85" i="60"/>
  <c r="I74" i="60"/>
  <c r="I75" i="60"/>
  <c r="I76" i="60"/>
  <c r="I77" i="60"/>
  <c r="I78" i="60"/>
  <c r="I67" i="60"/>
  <c r="I66" i="60" s="1"/>
  <c r="I65" i="60" s="1"/>
  <c r="I52" i="60"/>
  <c r="I62" i="60"/>
  <c r="I63" i="60"/>
  <c r="I44" i="60"/>
  <c r="I48" i="60"/>
  <c r="I49" i="60"/>
  <c r="I41" i="60"/>
  <c r="I42" i="60"/>
  <c r="I37" i="60"/>
  <c r="I38" i="60"/>
  <c r="I39" i="60"/>
  <c r="I32" i="60"/>
  <c r="I33" i="60"/>
  <c r="I34" i="60"/>
  <c r="I25" i="60"/>
  <c r="I26" i="60"/>
  <c r="I27" i="60"/>
  <c r="I14" i="60"/>
  <c r="I9" i="60" s="1"/>
  <c r="I15" i="60"/>
  <c r="I16" i="60"/>
  <c r="I10" i="60"/>
  <c r="I11" i="60"/>
  <c r="I75" i="59"/>
  <c r="I76" i="59"/>
  <c r="I77" i="59"/>
  <c r="I78" i="59"/>
  <c r="I79" i="59"/>
  <c r="I68" i="59"/>
  <c r="I67" i="59" s="1"/>
  <c r="I66" i="59" s="1"/>
  <c r="I53" i="59"/>
  <c r="I63" i="59"/>
  <c r="I64" i="59"/>
  <c r="I45" i="59"/>
  <c r="I49" i="59"/>
  <c r="I50" i="59"/>
  <c r="I33" i="59"/>
  <c r="I34" i="59"/>
  <c r="I35" i="59"/>
  <c r="I38" i="59"/>
  <c r="I39" i="59"/>
  <c r="I40" i="59"/>
  <c r="I26" i="59"/>
  <c r="I27" i="59"/>
  <c r="I28" i="59"/>
  <c r="I13" i="59"/>
  <c r="I14" i="59"/>
  <c r="I15" i="59"/>
  <c r="I9" i="59"/>
  <c r="I10" i="59"/>
  <c r="I88" i="59" l="1"/>
  <c r="I91" i="59" s="1"/>
  <c r="J88" i="59"/>
  <c r="E29" i="57"/>
  <c r="E27" i="57"/>
  <c r="E25" i="57"/>
  <c r="E21" i="57"/>
  <c r="E18" i="57"/>
  <c r="E15" i="57"/>
  <c r="E13" i="57"/>
  <c r="E9" i="57"/>
  <c r="E32" i="20"/>
  <c r="F32" i="20"/>
  <c r="E27" i="20"/>
  <c r="E25" i="20"/>
  <c r="E21" i="20"/>
  <c r="E18" i="20"/>
  <c r="E15" i="20"/>
  <c r="E13" i="20"/>
  <c r="H32" i="58"/>
  <c r="H33" i="58"/>
  <c r="H34" i="58"/>
  <c r="H85" i="58"/>
  <c r="H67" i="58"/>
  <c r="H66" i="58" s="1"/>
  <c r="H65" i="58" s="1"/>
  <c r="H74" i="58"/>
  <c r="H75" i="58"/>
  <c r="H76" i="58"/>
  <c r="H77" i="58"/>
  <c r="H78" i="58"/>
  <c r="H52" i="58"/>
  <c r="H62" i="58"/>
  <c r="H63" i="58"/>
  <c r="H44" i="58"/>
  <c r="H48" i="58"/>
  <c r="H49" i="58"/>
  <c r="H37" i="58"/>
  <c r="H38" i="58"/>
  <c r="H39" i="58"/>
  <c r="H25" i="58"/>
  <c r="H26" i="58"/>
  <c r="H27" i="58"/>
  <c r="H14" i="58"/>
  <c r="H15" i="58"/>
  <c r="H16" i="58"/>
  <c r="H10" i="58"/>
  <c r="H11" i="58"/>
  <c r="H88" i="23"/>
  <c r="I38" i="23"/>
  <c r="H87" i="58" l="1"/>
  <c r="E34" i="20"/>
  <c r="E31" i="57"/>
  <c r="H9" i="58"/>
  <c r="I68" i="23"/>
  <c r="I18" i="23"/>
  <c r="H79" i="23"/>
  <c r="H78" i="23" s="1"/>
  <c r="H77" i="23" s="1"/>
  <c r="H76" i="23" s="1"/>
  <c r="H75" i="23" s="1"/>
  <c r="H68" i="23"/>
  <c r="H67" i="23" s="1"/>
  <c r="H66" i="23" s="1"/>
  <c r="H64" i="23"/>
  <c r="H63" i="23" s="1"/>
  <c r="H53" i="23" s="1"/>
  <c r="H50" i="23"/>
  <c r="H49" i="23" s="1"/>
  <c r="H45" i="23" s="1"/>
  <c r="H39" i="23"/>
  <c r="H38" i="23" s="1"/>
  <c r="H40" i="23"/>
  <c r="H28" i="23"/>
  <c r="H27" i="23" s="1"/>
  <c r="H26" i="23" s="1"/>
  <c r="H15" i="23"/>
  <c r="H14" i="23" s="1"/>
  <c r="H13" i="23" s="1"/>
  <c r="H9" i="23"/>
  <c r="H10" i="23"/>
  <c r="H34" i="23"/>
  <c r="H33" i="23" s="1"/>
  <c r="H35" i="23"/>
  <c r="E28" i="56"/>
  <c r="E27" i="56" s="1"/>
  <c r="E26" i="56" s="1"/>
  <c r="E30" i="56"/>
  <c r="E14" i="18"/>
  <c r="E15" i="56"/>
  <c r="E10" i="56" s="1"/>
  <c r="E9" i="56" s="1"/>
  <c r="E11" i="56"/>
  <c r="E13" i="56"/>
  <c r="E27" i="18"/>
  <c r="E29" i="18"/>
  <c r="H91" i="23" l="1"/>
  <c r="E34" i="56"/>
  <c r="E25" i="18"/>
  <c r="E12" i="18"/>
  <c r="E10" i="18"/>
  <c r="E9" i="18" l="1"/>
  <c r="E8" i="18" s="1"/>
  <c r="E33" i="18" s="1"/>
  <c r="K38" i="60"/>
  <c r="J38" i="60"/>
  <c r="K39" i="60"/>
  <c r="J39" i="60"/>
  <c r="J11" i="58"/>
  <c r="J39" i="59"/>
  <c r="J40" i="59"/>
  <c r="J10" i="59"/>
  <c r="I40" i="23" l="1"/>
  <c r="I38" i="58" l="1"/>
  <c r="J39" i="58"/>
  <c r="J38" i="58"/>
  <c r="I39" i="58"/>
  <c r="I39" i="23"/>
  <c r="I67" i="58" l="1"/>
  <c r="K67" i="60" l="1"/>
  <c r="K66" i="60" s="1"/>
  <c r="K65" i="60" s="1"/>
  <c r="J67" i="60"/>
  <c r="J66" i="60" s="1"/>
  <c r="J65" i="60" s="1"/>
  <c r="K85" i="60"/>
  <c r="J85" i="60"/>
  <c r="K81" i="60"/>
  <c r="J81" i="60"/>
  <c r="J77" i="60" s="1"/>
  <c r="J76" i="60" s="1"/>
  <c r="J75" i="60" s="1"/>
  <c r="J74" i="60" s="1"/>
  <c r="K78" i="60"/>
  <c r="J78" i="60"/>
  <c r="J62" i="60"/>
  <c r="J52" i="60" s="1"/>
  <c r="K63" i="60"/>
  <c r="K62" i="60" s="1"/>
  <c r="K52" i="60" s="1"/>
  <c r="J63" i="60"/>
  <c r="K49" i="60"/>
  <c r="K48" i="60" s="1"/>
  <c r="K44" i="60" s="1"/>
  <c r="J49" i="60"/>
  <c r="J48" i="60" s="1"/>
  <c r="J44" i="60" s="1"/>
  <c r="K42" i="60"/>
  <c r="K41" i="60" s="1"/>
  <c r="K37" i="60" s="1"/>
  <c r="J42" i="60"/>
  <c r="J41" i="60" s="1"/>
  <c r="J37" i="60" s="1"/>
  <c r="K34" i="60"/>
  <c r="K33" i="60" s="1"/>
  <c r="K32" i="60" s="1"/>
  <c r="J34" i="60"/>
  <c r="J33" i="60" s="1"/>
  <c r="J32" i="60" s="1"/>
  <c r="K26" i="60"/>
  <c r="K25" i="60" s="1"/>
  <c r="J26" i="60"/>
  <c r="J25" i="60" s="1"/>
  <c r="K27" i="60"/>
  <c r="J27" i="60"/>
  <c r="K15" i="60"/>
  <c r="K14" i="60" s="1"/>
  <c r="K19" i="60"/>
  <c r="J19" i="60"/>
  <c r="K16" i="60"/>
  <c r="J16" i="60"/>
  <c r="J15" i="60" s="1"/>
  <c r="J14" i="60" s="1"/>
  <c r="K11" i="60"/>
  <c r="K10" i="60" s="1"/>
  <c r="J11" i="60"/>
  <c r="J10" i="60" s="1"/>
  <c r="J79" i="59"/>
  <c r="J82" i="59"/>
  <c r="J68" i="59"/>
  <c r="J67" i="59" s="1"/>
  <c r="J66" i="59" s="1"/>
  <c r="J64" i="59"/>
  <c r="J63" i="59" s="1"/>
  <c r="J53" i="59" s="1"/>
  <c r="J50" i="59"/>
  <c r="J49" i="59" s="1"/>
  <c r="J45" i="59" s="1"/>
  <c r="J43" i="59"/>
  <c r="J42" i="59" s="1"/>
  <c r="J38" i="59" s="1"/>
  <c r="J35" i="59"/>
  <c r="J34" i="59" s="1"/>
  <c r="J33" i="59" s="1"/>
  <c r="J28" i="59"/>
  <c r="J27" i="59" s="1"/>
  <c r="J26" i="59" s="1"/>
  <c r="J18" i="59"/>
  <c r="J15" i="59"/>
  <c r="J14" i="59" s="1"/>
  <c r="J9" i="59"/>
  <c r="J85" i="58"/>
  <c r="I85" i="58"/>
  <c r="J78" i="58"/>
  <c r="J77" i="58" s="1"/>
  <c r="I78" i="58"/>
  <c r="I77" i="58" s="1"/>
  <c r="J81" i="58"/>
  <c r="I81" i="58"/>
  <c r="I66" i="58"/>
  <c r="I65" i="58" s="1"/>
  <c r="J67" i="58"/>
  <c r="J66" i="58" s="1"/>
  <c r="J65" i="58" s="1"/>
  <c r="J62" i="58"/>
  <c r="J52" i="58" s="1"/>
  <c r="J63" i="58"/>
  <c r="I63" i="58"/>
  <c r="I62" i="58" s="1"/>
  <c r="I52" i="58" s="1"/>
  <c r="J49" i="58"/>
  <c r="J48" i="58" s="1"/>
  <c r="J44" i="58" s="1"/>
  <c r="I49" i="58"/>
  <c r="I48" i="58" s="1"/>
  <c r="I44" i="58" s="1"/>
  <c r="I41" i="58"/>
  <c r="I37" i="58" s="1"/>
  <c r="J42" i="58"/>
  <c r="J37" i="58" s="1"/>
  <c r="I42" i="58"/>
  <c r="J34" i="58"/>
  <c r="J33" i="58" s="1"/>
  <c r="J32" i="58" s="1"/>
  <c r="I34" i="58"/>
  <c r="I33" i="58" s="1"/>
  <c r="I32" i="58" s="1"/>
  <c r="J30" i="58"/>
  <c r="I30" i="58"/>
  <c r="J27" i="58"/>
  <c r="J26" i="58" s="1"/>
  <c r="I27" i="58"/>
  <c r="I26" i="58" s="1"/>
  <c r="J19" i="58"/>
  <c r="I19" i="58"/>
  <c r="J16" i="58"/>
  <c r="J15" i="58" s="1"/>
  <c r="J14" i="58" s="1"/>
  <c r="I16" i="58"/>
  <c r="I15" i="58" s="1"/>
  <c r="I14" i="58" s="1"/>
  <c r="J10" i="58"/>
  <c r="I11" i="58"/>
  <c r="I10" i="58" s="1"/>
  <c r="I79" i="23"/>
  <c r="I82" i="23"/>
  <c r="I67" i="23"/>
  <c r="I66" i="23" s="1"/>
  <c r="I64" i="23"/>
  <c r="I63" i="23" s="1"/>
  <c r="I55" i="23"/>
  <c r="I54" i="23" s="1"/>
  <c r="I50" i="23"/>
  <c r="I49" i="23" s="1"/>
  <c r="I45" i="23" s="1"/>
  <c r="I43" i="23"/>
  <c r="I42" i="23" s="1"/>
  <c r="I35" i="23"/>
  <c r="I34" i="23" s="1"/>
  <c r="I33" i="23" s="1"/>
  <c r="I28" i="23"/>
  <c r="I27" i="23" s="1"/>
  <c r="I26" i="23" s="1"/>
  <c r="I15" i="23"/>
  <c r="I14" i="23" s="1"/>
  <c r="I10" i="23"/>
  <c r="I9" i="23" s="1"/>
  <c r="G29" i="57"/>
  <c r="F29" i="57"/>
  <c r="G27" i="57"/>
  <c r="F27" i="57"/>
  <c r="G25" i="57"/>
  <c r="F25" i="57"/>
  <c r="G21" i="57"/>
  <c r="F21" i="57"/>
  <c r="G18" i="57"/>
  <c r="F18" i="57"/>
  <c r="G15" i="57"/>
  <c r="F15" i="57"/>
  <c r="G13" i="57"/>
  <c r="F13" i="57"/>
  <c r="G9" i="57"/>
  <c r="F9" i="57"/>
  <c r="F27" i="20"/>
  <c r="F25" i="20"/>
  <c r="F21" i="20"/>
  <c r="F18" i="20"/>
  <c r="F15" i="20"/>
  <c r="F13" i="20"/>
  <c r="J91" i="59" l="1"/>
  <c r="K77" i="60"/>
  <c r="K76" i="60" s="1"/>
  <c r="K75" i="60" s="1"/>
  <c r="K74" i="60" s="1"/>
  <c r="F34" i="20"/>
  <c r="I76" i="58"/>
  <c r="I75" i="58" s="1"/>
  <c r="I74" i="58" s="1"/>
  <c r="K9" i="60"/>
  <c r="J9" i="60"/>
  <c r="J76" i="58"/>
  <c r="J75" i="58" s="1"/>
  <c r="J74" i="58" s="1"/>
  <c r="J13" i="59"/>
  <c r="J78" i="59"/>
  <c r="J77" i="59" s="1"/>
  <c r="J76" i="59" s="1"/>
  <c r="J75" i="59" s="1"/>
  <c r="I78" i="23"/>
  <c r="I77" i="23" s="1"/>
  <c r="I76" i="23" s="1"/>
  <c r="I75" i="23" s="1"/>
  <c r="I53" i="23"/>
  <c r="J25" i="58"/>
  <c r="I25" i="58"/>
  <c r="I9" i="58" s="1"/>
  <c r="J9" i="58"/>
  <c r="I13" i="23"/>
  <c r="I91" i="23" s="1"/>
  <c r="F28" i="56"/>
  <c r="F27" i="56" s="1"/>
  <c r="G28" i="56"/>
  <c r="G27" i="56" s="1"/>
  <c r="G30" i="56"/>
  <c r="F30" i="56"/>
  <c r="G15" i="56"/>
  <c r="F15" i="56"/>
  <c r="G13" i="56"/>
  <c r="F13" i="56"/>
  <c r="G11" i="56"/>
  <c r="F11" i="56"/>
  <c r="F27" i="18"/>
  <c r="F25" i="18" s="1"/>
  <c r="F33" i="18" s="1"/>
  <c r="F29" i="18"/>
  <c r="F14" i="18"/>
  <c r="F12" i="18"/>
  <c r="F10" i="18"/>
  <c r="F26" i="56" l="1"/>
  <c r="G26" i="56"/>
  <c r="F10" i="56"/>
  <c r="F9" i="56" s="1"/>
  <c r="F34" i="56" s="1"/>
  <c r="G10" i="56"/>
  <c r="G9" i="56" s="1"/>
  <c r="G34" i="56" s="1"/>
  <c r="F9" i="18"/>
  <c r="F8" i="18" s="1"/>
  <c r="E8" i="71"/>
  <c r="D8" i="71"/>
  <c r="D9" i="52"/>
  <c r="E8" i="61"/>
  <c r="G32" i="56"/>
  <c r="F32" i="56"/>
  <c r="D32" i="56"/>
  <c r="D28" i="56"/>
  <c r="D30" i="56"/>
  <c r="D27" i="56" s="1"/>
  <c r="D26" i="56" s="1"/>
  <c r="F31" i="18"/>
  <c r="D29" i="18"/>
  <c r="H34" i="60"/>
  <c r="H33" i="60"/>
  <c r="H32" i="60" s="1"/>
  <c r="H35" i="59"/>
  <c r="H34" i="59" s="1"/>
  <c r="H33" i="59" s="1"/>
  <c r="G34" i="58"/>
  <c r="G33" i="58"/>
  <c r="G32" i="58" s="1"/>
  <c r="G35" i="23"/>
  <c r="G34" i="23" s="1"/>
  <c r="G33" i="23" s="1"/>
  <c r="F10" i="64"/>
  <c r="E10" i="64"/>
  <c r="C10" i="64"/>
  <c r="D10" i="64"/>
  <c r="D8" i="61"/>
  <c r="H54" i="60"/>
  <c r="H53" i="60"/>
  <c r="H58" i="60"/>
  <c r="H60" i="60"/>
  <c r="H63" i="60"/>
  <c r="H62" i="60" s="1"/>
  <c r="H49" i="60"/>
  <c r="H55" i="59"/>
  <c r="H54" i="59" s="1"/>
  <c r="H59" i="59"/>
  <c r="H61" i="59"/>
  <c r="H64" i="59"/>
  <c r="H63" i="59" s="1"/>
  <c r="H50" i="59"/>
  <c r="H49" i="59" s="1"/>
  <c r="G54" i="58"/>
  <c r="G53" i="58"/>
  <c r="G58" i="58"/>
  <c r="G57" i="58" s="1"/>
  <c r="G60" i="58"/>
  <c r="G63" i="58"/>
  <c r="G62" i="58" s="1"/>
  <c r="I87" i="58"/>
  <c r="G49" i="58"/>
  <c r="G48" i="58" s="1"/>
  <c r="G50" i="23"/>
  <c r="G49" i="23" s="1"/>
  <c r="H11" i="60"/>
  <c r="H10" i="60" s="1"/>
  <c r="H16" i="60"/>
  <c r="H19" i="60"/>
  <c r="H27" i="60"/>
  <c r="H30" i="60"/>
  <c r="H39" i="60"/>
  <c r="H38" i="60" s="1"/>
  <c r="H37" i="60" s="1"/>
  <c r="H42" i="60"/>
  <c r="H41" i="60"/>
  <c r="H46" i="60"/>
  <c r="H45" i="60" s="1"/>
  <c r="H44" i="60" s="1"/>
  <c r="H48" i="60"/>
  <c r="H67" i="60"/>
  <c r="H66" i="60" s="1"/>
  <c r="H65" i="60" s="1"/>
  <c r="H78" i="60"/>
  <c r="H81" i="60"/>
  <c r="H77" i="60" s="1"/>
  <c r="H85" i="60"/>
  <c r="J87" i="60"/>
  <c r="K87" i="60"/>
  <c r="H10" i="59"/>
  <c r="H9" i="59" s="1"/>
  <c r="H15" i="59"/>
  <c r="H18" i="59"/>
  <c r="H28" i="59"/>
  <c r="H31" i="59"/>
  <c r="H40" i="59"/>
  <c r="H39" i="59" s="1"/>
  <c r="H43" i="59"/>
  <c r="H42" i="59" s="1"/>
  <c r="H47" i="59"/>
  <c r="H46" i="59" s="1"/>
  <c r="H68" i="59"/>
  <c r="H67" i="59" s="1"/>
  <c r="H66" i="59" s="1"/>
  <c r="H79" i="59"/>
  <c r="H82" i="59"/>
  <c r="H86" i="59"/>
  <c r="J86" i="59"/>
  <c r="J87" i="58"/>
  <c r="G46" i="58"/>
  <c r="G45" i="58" s="1"/>
  <c r="G44" i="58" s="1"/>
  <c r="G11" i="58"/>
  <c r="G10" i="58"/>
  <c r="G16" i="58"/>
  <c r="G19" i="58"/>
  <c r="G27" i="58"/>
  <c r="G30" i="58"/>
  <c r="G39" i="58"/>
  <c r="G38" i="58" s="1"/>
  <c r="G42" i="58"/>
  <c r="G41" i="58" s="1"/>
  <c r="G67" i="58"/>
  <c r="G66" i="58"/>
  <c r="G65" i="58" s="1"/>
  <c r="G78" i="58"/>
  <c r="G77" i="58" s="1"/>
  <c r="G81" i="58"/>
  <c r="G85" i="58"/>
  <c r="I86" i="23"/>
  <c r="G47" i="23"/>
  <c r="G46" i="23" s="1"/>
  <c r="G10" i="23"/>
  <c r="G9" i="23" s="1"/>
  <c r="G15" i="23"/>
  <c r="G18" i="23"/>
  <c r="G28" i="23"/>
  <c r="G31" i="23"/>
  <c r="G40" i="23"/>
  <c r="G39" i="23"/>
  <c r="G43" i="23"/>
  <c r="G42" i="23" s="1"/>
  <c r="G55" i="23"/>
  <c r="G54" i="23" s="1"/>
  <c r="G64" i="23"/>
  <c r="G63" i="23" s="1"/>
  <c r="G68" i="23"/>
  <c r="G67" i="23" s="1"/>
  <c r="G66" i="23" s="1"/>
  <c r="G79" i="23"/>
  <c r="G78" i="23" s="1"/>
  <c r="G76" i="23" s="1"/>
  <c r="G75" i="23" s="1"/>
  <c r="G82" i="23"/>
  <c r="G86" i="23"/>
  <c r="G59" i="23"/>
  <c r="G61" i="23"/>
  <c r="G31" i="57"/>
  <c r="D9" i="57"/>
  <c r="D13" i="57"/>
  <c r="D15" i="57"/>
  <c r="D18" i="57"/>
  <c r="D21" i="57"/>
  <c r="D25" i="57"/>
  <c r="D27" i="57"/>
  <c r="D29" i="57"/>
  <c r="F31" i="57"/>
  <c r="D18" i="20"/>
  <c r="F29" i="20"/>
  <c r="D29" i="20"/>
  <c r="D13" i="20"/>
  <c r="D21" i="20"/>
  <c r="D11" i="56"/>
  <c r="D13" i="56"/>
  <c r="D15" i="56"/>
  <c r="D20" i="56"/>
  <c r="D22" i="56"/>
  <c r="D24" i="56"/>
  <c r="D31" i="18"/>
  <c r="D23" i="18"/>
  <c r="D21" i="18"/>
  <c r="D27" i="18"/>
  <c r="D19" i="18"/>
  <c r="D18" i="18" s="1"/>
  <c r="D9" i="53"/>
  <c r="C9" i="53"/>
  <c r="D8" i="20"/>
  <c r="D25" i="20"/>
  <c r="D27" i="20"/>
  <c r="D15" i="20"/>
  <c r="D10" i="18"/>
  <c r="D12" i="18"/>
  <c r="D14" i="18"/>
  <c r="D9" i="18"/>
  <c r="D8" i="18" s="1"/>
  <c r="D33" i="18" s="1"/>
  <c r="D8" i="47"/>
  <c r="D26" i="18"/>
  <c r="D25" i="18" s="1"/>
  <c r="G27" i="23" l="1"/>
  <c r="G26" i="23" s="1"/>
  <c r="G38" i="23"/>
  <c r="G45" i="23"/>
  <c r="D10" i="56"/>
  <c r="H57" i="60"/>
  <c r="H52" i="60" s="1"/>
  <c r="H26" i="60"/>
  <c r="H25" i="60" s="1"/>
  <c r="H15" i="60"/>
  <c r="H14" i="60" s="1"/>
  <c r="H9" i="60"/>
  <c r="H78" i="59"/>
  <c r="H76" i="59" s="1"/>
  <c r="H75" i="59" s="1"/>
  <c r="H58" i="59"/>
  <c r="H53" i="59" s="1"/>
  <c r="H27" i="59"/>
  <c r="H26" i="59" s="1"/>
  <c r="H14" i="59"/>
  <c r="H13" i="59" s="1"/>
  <c r="G26" i="58"/>
  <c r="G25" i="58" s="1"/>
  <c r="G9" i="58" s="1"/>
  <c r="G15" i="58"/>
  <c r="G14" i="58" s="1"/>
  <c r="G58" i="23"/>
  <c r="G14" i="23"/>
  <c r="G13" i="23" s="1"/>
  <c r="D31" i="57"/>
  <c r="D34" i="20"/>
  <c r="D19" i="56"/>
  <c r="G53" i="23"/>
  <c r="G76" i="58"/>
  <c r="G75" i="58"/>
  <c r="G74" i="58" s="1"/>
  <c r="G37" i="58"/>
  <c r="H45" i="59"/>
  <c r="H38" i="59"/>
  <c r="H76" i="60"/>
  <c r="H75" i="60"/>
  <c r="H74" i="60" s="1"/>
  <c r="G52" i="58"/>
  <c r="G77" i="23"/>
  <c r="G8" i="23" l="1"/>
  <c r="G91" i="23" s="1"/>
  <c r="D9" i="56"/>
  <c r="D34" i="56" s="1"/>
  <c r="H77" i="59"/>
  <c r="H8" i="59"/>
  <c r="H91" i="59" s="1"/>
  <c r="H87" i="60"/>
  <c r="G87" i="58"/>
</calcChain>
</file>

<file path=xl/sharedStrings.xml><?xml version="1.0" encoding="utf-8"?>
<sst xmlns="http://schemas.openxmlformats.org/spreadsheetml/2006/main" count="2109" uniqueCount="397">
  <si>
    <t>Дефицит бюджета</t>
  </si>
  <si>
    <t>Источники внутреннего финансирования  дефицита бюджета:</t>
  </si>
  <si>
    <t>в том числе:</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</si>
  <si>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</si>
  <si>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</si>
  <si>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</si>
  <si>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Бюджетные кредиты от других бюджетов бюджетной системы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</si>
  <si>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</si>
  <si>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</si>
  <si>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</si>
  <si>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Иные источники внутреннего финансирования дефицитов бюджетов</t>
  </si>
  <si>
    <t>Сумма</t>
  </si>
  <si>
    <t>Код бюджетной классификации</t>
  </si>
  <si>
    <t xml:space="preserve">Сумма </t>
  </si>
  <si>
    <t>Погашение местными бюджетами  кредитов от кредитных организаций в валюте Российской Федерации</t>
  </si>
  <si>
    <t>Погашение местными бюджетами   кредитов от других бюджетов бюджетной системы Российской Федерации в валюте Российской Федерации</t>
  </si>
  <si>
    <t>Возврат бюджетных кредитов, предоставленных юридическим лицам из местных бюджетов  в валюте Российской Федерации</t>
  </si>
  <si>
    <t>Код главы</t>
  </si>
  <si>
    <t>Код группы, подгруппы, статьи и вида источников</t>
  </si>
  <si>
    <t>Наименование</t>
  </si>
  <si>
    <t>Код доходов</t>
  </si>
  <si>
    <t>Наименование доходов</t>
  </si>
  <si>
    <t>Код  главы администратора</t>
  </si>
  <si>
    <t>Наименование  доходов</t>
  </si>
  <si>
    <t>Код главы администратора*</t>
  </si>
  <si>
    <t>Код бюджетной классификации Российской Федерации</t>
  </si>
  <si>
    <t>Изменения (+;-)</t>
  </si>
  <si>
    <t>1 01 02000 01 0000 110</t>
  </si>
  <si>
    <t>Налог на доходы физических лиц</t>
  </si>
  <si>
    <t>1 05 00000 00 0000 000</t>
  </si>
  <si>
    <t>Налоги на совокупный доход</t>
  </si>
  <si>
    <t>Единый сельскохозяйственный налог</t>
  </si>
  <si>
    <t>1 06 00000 00 0000 000</t>
  </si>
  <si>
    <t>Налоги на имущество</t>
  </si>
  <si>
    <t>1 11 00000 00 0000 000</t>
  </si>
  <si>
    <t>Доходы от использования имущества, находящегося в государственной и муниципальной собственности</t>
  </si>
  <si>
    <t>1 13 00000 00 0000 000</t>
  </si>
  <si>
    <t>2 00 00000 00 0000 000</t>
  </si>
  <si>
    <t>Безвозмездные поступления от других бюджетов бюджетной системы Российской Федерации</t>
  </si>
  <si>
    <t>ВСЕГО РАСХОДОВ</t>
  </si>
  <si>
    <t>Культура</t>
  </si>
  <si>
    <t>Благоустройство</t>
  </si>
  <si>
    <t>ЖИЛИЩНО-КОММУНАЛЬНОЕ ХОЗЯЙСТВО</t>
  </si>
  <si>
    <t>НАЦИОНАЛЬНАЯ ЭКОНОМИКА</t>
  </si>
  <si>
    <t>НАЦИОНАЛЬНАЯ БЕЗОПАСНОСТЬ И ПРАВООХРАНИТЕЛЬНАЯ ДЕЯТЕЛЬНОСТЬ</t>
  </si>
  <si>
    <t>Другие 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</si>
  <si>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</si>
  <si>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высшего должностного лица субъекта Российской Федерации и муниципального образования</t>
  </si>
  <si>
    <t>ОБЩЕГОСУДАРСТВЕННЫЕ ВОПРОСЫ</t>
  </si>
  <si>
    <t>Наименование показателя</t>
  </si>
  <si>
    <t>№ п/п</t>
  </si>
  <si>
    <t>Наименование показателей</t>
  </si>
  <si>
    <t>3</t>
  </si>
  <si>
    <t>4</t>
  </si>
  <si>
    <t>5</t>
  </si>
  <si>
    <t>6</t>
  </si>
  <si>
    <t>7</t>
  </si>
  <si>
    <t>Другие вопросы в области национальной безопасности и правоохранительной деятельности</t>
  </si>
  <si>
    <t>ФИЗИЧЕСКАЯ КУЛЬТУРА И СПОРТ</t>
  </si>
  <si>
    <t>Другие вопросы в области физической культуры и спорта</t>
  </si>
  <si>
    <t>Защита населения и территории от последствий чрезвычайных ситуаций природного и техногенного характера, гражданская оборона</t>
  </si>
  <si>
    <t>КУЛЬТУРА, КИНЕМАТОГРАФИЯ</t>
  </si>
  <si>
    <t>(тыс. рублей)</t>
  </si>
  <si>
    <t>1.1</t>
  </si>
  <si>
    <t>Главный распорядитель бюджетных средств</t>
  </si>
  <si>
    <t>Раздел</t>
  </si>
  <si>
    <t>Подраздел</t>
  </si>
  <si>
    <t>Целевая статья</t>
  </si>
  <si>
    <t>Вид расходов</t>
  </si>
  <si>
    <t>801 01 00 00 00 00 0000 000</t>
  </si>
  <si>
    <t>801 01 05 00 00 00 0000 000</t>
  </si>
  <si>
    <t>801 01 02 00 00 00 0000 000</t>
  </si>
  <si>
    <t>801 01 03 00 00 00 0000 000</t>
  </si>
  <si>
    <t>801 01 06 00 00 00 0000 000</t>
  </si>
  <si>
    <t>801 01 06 05 00 00 0000 000</t>
  </si>
  <si>
    <t>01 02 00 00 10 0000 710</t>
  </si>
  <si>
    <t>801</t>
  </si>
  <si>
    <t>ПРОЧИЕ РАСХОДЫ</t>
  </si>
  <si>
    <t>Получение кредитов от кредитных организаций местными бюджетами в валюте Российской Федерации</t>
  </si>
  <si>
    <t>801 01 02 00 00 10 0000 700</t>
  </si>
  <si>
    <t>801 01 02 00 00 10 0000 800</t>
  </si>
  <si>
    <t xml:space="preserve">Получение бюджетных кредитов от других бюджетов бюджетной системы Российской Федерации в валюте Российской Федерации  </t>
  </si>
  <si>
    <t xml:space="preserve">Получение кредитов от других бюджетов бюджетной системы Российской Федерации местными бюджетами в валюте Российской Федерации  </t>
  </si>
  <si>
    <t>Предоставление бюджетных кредитов внутри страны в валюте Российской Федерации</t>
  </si>
  <si>
    <t>801 01 06 05 00 00 0000 500</t>
  </si>
  <si>
    <t>Предоставление бюджетных кредитов юридическим лицам из местного бюджета в валюте Российской Федерации</t>
  </si>
  <si>
    <t>Предоставление бюджетных кредитов другим бюджетам бюджетной системы Российской Федерации местными бюджетами в валюте Российской Федерации</t>
  </si>
  <si>
    <t>Возврат бюджетных кредитов, предоставленных другим бюджетам бюджетной системы Российской Федерации из местных бюджетов  в валюте Российской Федерации</t>
  </si>
  <si>
    <t>1 11 09045 10 0000 120</t>
  </si>
  <si>
    <t>1 17 01050 10 0000 180</t>
  </si>
  <si>
    <t>1 17 05050 10 0000 180</t>
  </si>
  <si>
    <t>2 02 02999 10 0000 151</t>
  </si>
  <si>
    <t>2 02 04999 10 0000 151</t>
  </si>
  <si>
    <t>1 13 01995 10 0000 130</t>
  </si>
  <si>
    <t>801 01 02 00 00 10 0000 710</t>
  </si>
  <si>
    <t>801 01 02 00 00 10 0000 810</t>
  </si>
  <si>
    <t>801 01 03 01 00 10 0000 700</t>
  </si>
  <si>
    <t>801 01 03 01 00 10 0000 710</t>
  </si>
  <si>
    <t>801 01 03 01 00 10 0000 800</t>
  </si>
  <si>
    <t>801 01 03 01 00 10 0000 810</t>
  </si>
  <si>
    <t xml:space="preserve">Акции и иные формы участия в капитале, находящиеся в государственной и муниципальной собственности </t>
  </si>
  <si>
    <t>801 01 06 01 00 00 0000 000</t>
  </si>
  <si>
    <t>Средства от продажи акций и иных форм участия в капитале, находящихся в государственной и муниципальной собственности</t>
  </si>
  <si>
    <t>801 01 06 01 00 10 0000 630</t>
  </si>
  <si>
    <t>Средства от продажи акций и иных форм участия в капитале, находящихся в собственности муниципальных образований</t>
  </si>
  <si>
    <t>801 01 06 05 00 10 0000 600</t>
  </si>
  <si>
    <t>801 01 06 05 01 10 0000 640</t>
  </si>
  <si>
    <t>801 01 06 05 01 10 0000 540</t>
  </si>
  <si>
    <t>801 01 06 05 02 10 0000 540</t>
  </si>
  <si>
    <t>01 02 00 00 10 0000 810</t>
  </si>
  <si>
    <t>01 03 01 00 10 0000 710</t>
  </si>
  <si>
    <t>01 03 01 00 10 0000 810</t>
  </si>
  <si>
    <t>01 06 05 01 10 0000 640</t>
  </si>
  <si>
    <t>01 06 05 02 10 0000 640</t>
  </si>
  <si>
    <t xml:space="preserve"> 01 06 05 02 10 0000 540</t>
  </si>
  <si>
    <t>01 06 05 01 10 0000 540</t>
  </si>
  <si>
    <t>000</t>
  </si>
  <si>
    <t>1 00 0000000 0000 000</t>
  </si>
  <si>
    <t>НАЛОГОВЫЕ И НЕНАЛОГОВЫЕ ДОХОДОВ</t>
  </si>
  <si>
    <t>НАЛОГОВЫЕ  ДОХОДЫ</t>
  </si>
  <si>
    <t>182</t>
  </si>
  <si>
    <t>Налог на имущество физических лиц</t>
  </si>
  <si>
    <t>Земельный налог</t>
  </si>
  <si>
    <t>1 08 0000 00 0000 000</t>
  </si>
  <si>
    <t>Государственная  пошлина</t>
  </si>
  <si>
    <t>НЕНАЛОГОВЫЕ  ДОХОДЫ</t>
  </si>
  <si>
    <t xml:space="preserve">БЕЗВОЗМЕЗДНЫЕ ПОСТУПЛЕНИЯ </t>
  </si>
  <si>
    <t>2 02 00000 00 0000 000</t>
  </si>
  <si>
    <t>ВСЕГО  ДОХОДОВ</t>
  </si>
  <si>
    <t>Доходы от оказания платных услуг (работ) и компенсации затрат государства</t>
  </si>
  <si>
    <t>Общегосударственные вопросы</t>
  </si>
  <si>
    <t>Функционирование высшего должностного лица субъекта РФ и муниципального образования</t>
  </si>
  <si>
    <t>Уплата налога на имущество организаций и земельного налога</t>
  </si>
  <si>
    <t>Национальная экономика</t>
  </si>
  <si>
    <t>Жилищно-коммунальное хозяйство</t>
  </si>
  <si>
    <t>Физическая культура и спорт</t>
  </si>
  <si>
    <t>01</t>
  </si>
  <si>
    <t>02</t>
  </si>
  <si>
    <t>121</t>
  </si>
  <si>
    <t>04</t>
  </si>
  <si>
    <t>242</t>
  </si>
  <si>
    <t>13</t>
  </si>
  <si>
    <t>03</t>
  </si>
  <si>
    <t>09</t>
  </si>
  <si>
    <t>14</t>
  </si>
  <si>
    <t>05</t>
  </si>
  <si>
    <t>08</t>
  </si>
  <si>
    <t>11</t>
  </si>
  <si>
    <t>244</t>
  </si>
  <si>
    <t>540</t>
  </si>
  <si>
    <t>Глава муниципального образования</t>
  </si>
  <si>
    <t>111</t>
  </si>
  <si>
    <t>1.</t>
  </si>
  <si>
    <t>1.2</t>
  </si>
  <si>
    <t>1.3</t>
  </si>
  <si>
    <t>2.</t>
  </si>
  <si>
    <t>Национальная безопастность и правоохранительная деятельность</t>
  </si>
  <si>
    <t>2.1</t>
  </si>
  <si>
    <t xml:space="preserve">Другие вопросы в области национальной безопасности и правоохранительной деятельности </t>
  </si>
  <si>
    <t>3.</t>
  </si>
  <si>
    <t>3.1</t>
  </si>
  <si>
    <t>4.</t>
  </si>
  <si>
    <t>4.1</t>
  </si>
  <si>
    <t>Культура, кинематография</t>
  </si>
  <si>
    <t>5.</t>
  </si>
  <si>
    <t>6.</t>
  </si>
  <si>
    <t>Иные межбюджетные трансферты</t>
  </si>
  <si>
    <t>5.1</t>
  </si>
  <si>
    <t>6.1</t>
  </si>
  <si>
    <t>Прочие расходы</t>
  </si>
  <si>
    <t>99</t>
  </si>
  <si>
    <t>7.</t>
  </si>
  <si>
    <t>7.1</t>
  </si>
  <si>
    <t>01 05 02 01 10 0000 510</t>
  </si>
  <si>
    <t>Увеличение прочих остатков денежных средств бюджетов поселений</t>
  </si>
  <si>
    <t>Условно утверждаемые расходы</t>
  </si>
  <si>
    <t>Материально-техническое обеспечение администрации муниципального образования</t>
  </si>
  <si>
    <t>1 13 02995 10 0000 130</t>
  </si>
  <si>
    <t>Прочие доходы от компенсации затрат бюджетов сельских поселений</t>
  </si>
  <si>
    <t>2 02 04000 00 0000 151</t>
  </si>
  <si>
    <t>КОД</t>
  </si>
  <si>
    <t>Наименование программы</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</si>
  <si>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</si>
  <si>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недоимки и задолженность по соответствующему платежу, в том числе отмененному))</t>
  </si>
  <si>
    <t>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</si>
  <si>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</si>
  <si>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Нормативы отчислений, %</t>
  </si>
  <si>
    <t>Наименование передаваемого полномочия</t>
  </si>
  <si>
    <t>Реквизиты соглашения</t>
  </si>
  <si>
    <t>ИТОГО:</t>
  </si>
  <si>
    <t>х</t>
  </si>
  <si>
    <t>Жилищное хозяйство</t>
  </si>
  <si>
    <t>851</t>
  </si>
  <si>
    <t>Уплата прочих налогов, сборов</t>
  </si>
  <si>
    <t>Уплата иных платежей</t>
  </si>
  <si>
    <t>853</t>
  </si>
  <si>
    <t>9900001200</t>
  </si>
  <si>
    <t>990А001100</t>
  </si>
  <si>
    <t>Расходы на выплаты по оплате труда работников администрации муниципального образования</t>
  </si>
  <si>
    <t>990А001110</t>
  </si>
  <si>
    <t>Расходы на обеспечение функций администрации муниципального образования</t>
  </si>
  <si>
    <t>990А001190</t>
  </si>
  <si>
    <t>0110300000</t>
  </si>
  <si>
    <t>0130100000</t>
  </si>
  <si>
    <t>852</t>
  </si>
  <si>
    <t>0130200000</t>
  </si>
  <si>
    <t>Расходы на выплаты по оплате труда работников физической культуры и спорта</t>
  </si>
  <si>
    <t>0130200110</t>
  </si>
  <si>
    <t>Расходы на обеспечение функций по физической культуре и спорту</t>
  </si>
  <si>
    <t>0130200190</t>
  </si>
  <si>
    <t>Организация водоснабжения</t>
  </si>
  <si>
    <t>Другие вопросы в области национальной экономики</t>
  </si>
  <si>
    <t>12</t>
  </si>
  <si>
    <t>129</t>
  </si>
  <si>
    <t>0120200000</t>
  </si>
  <si>
    <t>0120100000</t>
  </si>
  <si>
    <t>0130200100</t>
  </si>
  <si>
    <t>119</t>
  </si>
  <si>
    <t>01 05 02 01 10 0000 610</t>
  </si>
  <si>
    <t>Уменьшение прочих остатков денежных средств бюджетов поселений</t>
  </si>
  <si>
    <t>1 09 04053 10 0000 110</t>
  </si>
  <si>
    <t>1 13 02065 10 0000 130</t>
  </si>
  <si>
    <t>Доходы, поступающие в порядке возмещения расходов, понесенных в связи с эксплуатацией имущества сельских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</si>
  <si>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</si>
  <si>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</si>
  <si>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</si>
  <si>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</si>
  <si>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</si>
  <si>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</si>
  <si>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1 16 90050 10 0000 140</t>
  </si>
  <si>
    <t>Прочие поступления от денежных взысканий (штрафов) и иных сумм в возмещение ущерба, зачисляемые в бюджеты сельских поселений</t>
  </si>
  <si>
    <t>1 01 00000 00 0000 000</t>
  </si>
  <si>
    <t>Налоги на прибыль, доходы</t>
  </si>
  <si>
    <t>1 06 01000 00 0000 110</t>
  </si>
  <si>
    <t>1 06 06000 00 0000 110</t>
  </si>
  <si>
    <t>1 05 03000 00 0000 110</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</si>
  <si>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</si>
  <si>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</si>
  <si>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Вид заимствований</t>
  </si>
  <si>
    <t>Объем привлечения средств</t>
  </si>
  <si>
    <t xml:space="preserve">Объем средств, направляемых на погашение суммы основного долга </t>
  </si>
  <si>
    <t xml:space="preserve">Бюджетные кредиты  от других бюджетов бюджетной системы Российской Федерации </t>
  </si>
  <si>
    <t>Цель гарантирования</t>
  </si>
  <si>
    <t>Наименование (категория) принципала</t>
  </si>
  <si>
    <t>Наличие права регрессного требования гаранта к принципалу</t>
  </si>
  <si>
    <t>Проверка финансового состояния принципала</t>
  </si>
  <si>
    <t>Иные условия предоставления муниципальных гарантий</t>
  </si>
  <si>
    <t xml:space="preserve">Исполнение муниципальных гарантий </t>
  </si>
  <si>
    <t>За счет источников финансирования дефицита бюджета</t>
  </si>
  <si>
    <t>1 11 09000 00 0000 120</t>
  </si>
  <si>
    <t>Прочие доходы от использования имущества и прав, находящихся в государственной и муниципальной собственности</t>
  </si>
  <si>
    <t>Дотации на выравнивание бюджетной обеспеченности</t>
  </si>
  <si>
    <t>Материально-техническое обеспечение работников физической культуры и спорта</t>
  </si>
  <si>
    <t>Основное мероприятие "Обеспечение безопасности населения"</t>
  </si>
  <si>
    <t>Основное мероприятие "Обеспечение эффективного управления муниципальным имуществом"</t>
  </si>
  <si>
    <t>Основное мероприятие "Повышение уровня благоустройства территории"</t>
  </si>
  <si>
    <t>Основное мероприятие "Развитие культуры"</t>
  </si>
  <si>
    <t>Основное мероприятие "Развитие физической культуры и спорта"</t>
  </si>
  <si>
    <t>2018 год</t>
  </si>
  <si>
    <t>2019 год</t>
  </si>
  <si>
    <t>1 13 02000 00 0000 130</t>
  </si>
  <si>
    <t>Доходы от компенсации затрат государства</t>
  </si>
  <si>
    <t>1 16 00000 00 0000 000</t>
  </si>
  <si>
    <t>Штрафы, санкции, возмещение ущерба</t>
  </si>
  <si>
    <t>1 16 90000 00 0000 140</t>
  </si>
  <si>
    <t>Прочие поступления от денежных взысканий (штрафов) и иных сумм в возмещение ущерба</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</si>
  <si>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</si>
  <si>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</si>
  <si>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Коммунальное хозяйство</t>
  </si>
  <si>
    <t>НАЦИОНАЛЬНАЯ ОБОРОНА</t>
  </si>
  <si>
    <t>Дорожное хозяйство (дорожные фонды)</t>
  </si>
  <si>
    <t>Национальная оборона</t>
  </si>
  <si>
    <t>9900051180</t>
  </si>
  <si>
    <t>3.2</t>
  </si>
  <si>
    <t>5.3</t>
  </si>
  <si>
    <t>5.2</t>
  </si>
  <si>
    <t>011300000</t>
  </si>
  <si>
    <t>011Р300000</t>
  </si>
  <si>
    <t>8.1</t>
  </si>
  <si>
    <t>112</t>
  </si>
  <si>
    <t>9900000Д00</t>
  </si>
  <si>
    <t>Дорожный фонд администрации Чемальского района</t>
  </si>
  <si>
    <t>Субвенция на осуществление первичного войнского учета на территориях, где отсутствуют военные коммисариаты</t>
  </si>
  <si>
    <t>8</t>
  </si>
  <si>
    <t>801 01 06 05 02 10 0000 640</t>
  </si>
  <si>
    <t>Общая сумма</t>
  </si>
  <si>
    <t>За счет расходов бюджета муниципального образования</t>
  </si>
  <si>
    <t>Объем бюджетных ассигнований на исполнение муниципальных гарантий по возможным гарантийным случаям в 2019 году, тыс. рублей</t>
  </si>
  <si>
    <t>Мобилизационная и вневойсковая подготовка</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</si>
  <si>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</si>
  <si>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</si>
  <si>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</si>
  <si>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Прочие доходы от оказания платных услуг (работ) получателями средств бюджетов сельских поселений</t>
  </si>
  <si>
    <t>Невыясненные поступления, зачисляемые в бюджеты сельских поселений</t>
  </si>
  <si>
    <t>Прочие неналоговые доходы бюджетов сельских поселений</t>
  </si>
  <si>
    <t>Сумма на 2019 год</t>
  </si>
  <si>
    <t>Сумма гарантирования, тыс.рублей</t>
  </si>
  <si>
    <t>Объем бюджетных ассигнований на исполнение муниципальных гарантий по возможным гарантийным случаям, тыс. рублей</t>
  </si>
  <si>
    <t>9990000000</t>
  </si>
  <si>
    <t>Дотации бюджетам бюджетной системы Российской Федерации</t>
  </si>
  <si>
    <t>Дотации бюджетам сельских поселений на выравнивание бюджетной обеспеченности</t>
  </si>
  <si>
    <t>Прочие субсидии бюджетам сельских поселений</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</si>
  <si>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</si>
  <si>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сельских поселений</t>
  </si>
  <si>
    <t>Возврат остатков субсидий, субвенций и иных межбюджетных трансфертов, имеющих целевое назначение, прошлых лет из бюджетов сельских поселений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</si>
  <si>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</si>
  <si>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Земельный налог (по обязательствам, возникшим до 1 января 2006 года), мобилизуемый на территориях сельских поселений</t>
  </si>
  <si>
    <t>Фонд оплаты труда учреждений</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</si>
  <si>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</si>
  <si>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</si>
  <si>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Закупка товаров, работ, услуг в сфере информационно-коммуникационных технологий</t>
  </si>
  <si>
    <t>Прочая закупка товаров, работ и услуг для обеспечения государственных (муниципальных) нужд</t>
  </si>
  <si>
    <t>Межбюджетные трансферты из бюджета муниципального образования "Чепошское сельское поселение", бюджету муниципального образования "Чемальский район" на выполнение части полномочий по созданию условий организации досуга и обеспечение услугами организаций культуры</t>
  </si>
  <si>
    <t>Межбюджетные трансферты из бюджета муниципального образования "Чепошское сельское поселение", бюджету муниципального образования "Чемальский район" по изготовлению проектов градостроительных планов, разрешений на строительство, реконструкцию объектов капитального строительства, расположенных на территории сельского посенления с проведением правовой экспертизы предоставленных заинтересованными лицами документов, без права их подписания</t>
  </si>
  <si>
    <t>Сельская администрация Чепошского сельского поселения</t>
  </si>
  <si>
    <t>Иные межбюджетные трансферты, выделяемые из бюджета муниципального образования "Чепошское сельское поселение" на финансирование расходов, связанных с передачей полномочий органам местного самоуправления муниципального образования "Чемальский район" на 2018-2019 годы</t>
  </si>
  <si>
    <t>Межбюджетные трансферты из бюджета муниципального образования "Чепошское сельское поселение", бюджету муниципального образования "Чемальский район" на выполнение части полномочий по созданию условий организации досуга и обеспечение услугами организаци</t>
  </si>
  <si>
    <t>Комплексное совершенствование социально-экономических процессов муниципального образования "Чепошское сельское поселение"</t>
  </si>
  <si>
    <t>Итого муниципальные внутренние заимствования МО "Чепошское сельское поселение"</t>
  </si>
  <si>
    <t xml:space="preserve">Уплата иных платежей </t>
  </si>
  <si>
    <t>Ведомственная структура расходов бюджета муниципального образования "Чепошское сельское поселение" на 2018год</t>
  </si>
  <si>
    <t>Источники финансирования дефицита  бюджета муниципального образования "Чепошское сельское поселение" на 2018 год</t>
  </si>
  <si>
    <t>Источники финансирования дефицита  бюджета муниципального образования "Чепошское сельское поселение" на 2019-2020 годы</t>
  </si>
  <si>
    <t>Приложение № 2
к Решению «О бюджете муниципального образования "Чепошское сельское поселение" на 2018 год и плановый период 2019-2020 годов»</t>
  </si>
  <si>
    <t>Приложение № 1
к Решению «О бюджете муниципального образования "Чепошское сельское поселение" на 2018 год и плановый период 2019-2020 годов»</t>
  </si>
  <si>
    <t>2020 год</t>
  </si>
  <si>
    <t>Приложение № 3
к Решению «О бюджете 
муниципального образования "Чепошское сельское поселение" на 2018 год и плановый период 2019-2020 годов»</t>
  </si>
  <si>
    <t>Перечень главных администраторов доходов бюджета муниципального образования «Чепошское сельское поселение» на 2018 год и плановый период 2019-2020 годов</t>
  </si>
  <si>
    <t>Приложение № 4
к Решению «О бюджете муниципального                                                                                   образования "Чепошское сельское                                                                               поселение" на 2018 год и плановый                                                                                       период 2019-2020 годов»</t>
  </si>
  <si>
    <t>Перечень главных администраторов источников финансирования дефицита бюджета муниципального образования "Чепошское сельское поселение" на 2018 год и плановый период 2019-2020 годов</t>
  </si>
  <si>
    <t>Приложение № 5
к Решению «О бюджете 
муниципального образования                                                                                                 "Чепошское сельское поселение"                                                                        на 2018 год и плановый                                                                                                      период 2019-2020 годов»</t>
  </si>
  <si>
    <t>Нормативы распределения доходов бюджета муниципального образования «Чепошское сельское поселение» на 2018 год и плановый период 2019-2020 годов</t>
  </si>
  <si>
    <t>Объем поступлений доходов в бюджет муниципального образования "Чепошское сельское поселение" на 2018 год</t>
  </si>
  <si>
    <t xml:space="preserve">Приложение № 7
к Решению «О бюджете муниципального образования "Чепошское сельское поселение" на 2018 год и плановый период 2019-2020 годов» </t>
  </si>
  <si>
    <t>Объем поступлений доходов в бюджет муниципального образования "Чепошское сельское поселение" на 2019-2020 годы</t>
  </si>
  <si>
    <t>Приложение  № 8
к Решению «О бюджете 
муниципального образования "Чепошрское сельское поселение" на 2018 год и плановый период 2019-2020 годов»</t>
  </si>
  <si>
    <t>Распределение
бюджетных ассигнований по разделам, подразделам функциональной классификации расходов бюджета муниципального образования "Чепошское сельское поселение" на 2018 год</t>
  </si>
  <si>
    <t>Приложение  № 9
к Решению «О бюджете 
муниципального образования "Чепошское сельское поселение" на 2018 год и плановый период 2019-2020 годов»</t>
  </si>
  <si>
    <t>Распределение
бюджетных ассигнований по разделам, подразделам функциональной классификации расходов бюджета муниципального образования "Чепошское сельское поселение" на 2019-2020 годы</t>
  </si>
  <si>
    <t>Приложение № 10
к Решению «О бюджете 
муниципального образования                                                                                                                    "Чепошское сельское поселение"
на 2018 год и плановый                                                                                                                         период 2019-2020 годов»</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</si>
  <si>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муниципального образования "Чепошское сельское поселение" на 2018 год</t>
  </si>
  <si>
    <t>Приложение № 11
к Решению «О бюджете 
муниципального образования                                                                                                                    "Чепошское сельское поселение"
на 2018 год и плановый                                                                                                                         период 2019-2020 годов»</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</si>
  <si>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муниципального образования "Чепошское сельское поселение" на 2019-2020 годы</t>
  </si>
  <si>
    <t>Приложение № 12
к Решению «О бюджете 
муниципального образования                                                                                                                    "Чепошское сельское поселение"
на 2018 год и плановый                                                                                                                         период 2019-2020 годов»</t>
  </si>
  <si>
    <t>Приложение № 13
к Решению «О бюджете 
муниципального образования                                                                                                                    "Чепошское сельское поселение"
на 2018 год и плановый                                                                                                                         период 2019-2020 годов»</t>
  </si>
  <si>
    <t>Ведомственная структура расходов бюджета муниципального образования "Чепошское сельское поселение" на 2019-2020 годы</t>
  </si>
  <si>
    <t>Приложение  № 14
к Решению «О бюджете 
муниципального образования "Чепошское сельское поселение" на 2018 год и плановый период 2019-2020 годов»</t>
  </si>
  <si>
    <t>Иные межбюджетные трансферты, выделяемые из бюджета муниципального образования "Чепошское сельское поселение" на финансирование расходов, связанных с передачей полномочий органам местного самоуправления муниципального образования "Чемальский район" на 2018 год</t>
  </si>
  <si>
    <t>Приложение  № 15
к Решению «О бюджете 
муниципального образования "Чепошское сельское поселение" на 2018 год и плановый период 2019-2020 годов»</t>
  </si>
  <si>
    <t>Сумма на 2020 год</t>
  </si>
  <si>
    <t>Приложение  № 16
к Решению «О бюджете 
муниципального образования "Чепошское сельское поселение" на 2018 год и плановый период 2019-2020 годов»</t>
  </si>
  <si>
    <t>Распределение бюджетных ассигнований местного бюджета на реализацию муниципальных программ муниципального образования "Чепошское сельское поселение" на 2018 год</t>
  </si>
  <si>
    <t>Приложение  № 17
к Решению «О бюджете 
муниципального образования "Чепошское сельское поселение" на 2018 год и плановый период 2019-2020 годов»</t>
  </si>
  <si>
    <t>Распределение бюджетных ассигнований местного бюджета на реализацию муниципальных программ муниципального образования "Чепошское сельское поселение" на 2019-2020 годы</t>
  </si>
  <si>
    <t>Приложение  № 18
к Решению «О бюджете 
муниципального образования "Чепошское сельское поселение" на 2018 год и плановый период 2019-2020 годов»</t>
  </si>
  <si>
    <t>Программа муниципальных внутренних заимствований муниципального образования "Чепошское сельское поселение" на 2018 год</t>
  </si>
  <si>
    <t>Приложение  № 19
к Решению «О бюджете 
муниципального образования "Чепошское сельское поселение" на 2018 год и плановый период 2019-2020 годов»</t>
  </si>
  <si>
    <t>Программа муниципальных внутренних заимствований муниципального образования "Чепошское сельское поселение" на 2019-2020 годы</t>
  </si>
  <si>
    <t>Приложение  № 20
к Решению «О бюджете 
муниципального образования "Чепошское сельское поселение" на 2018 год и плановый период 2019-2020 годов»</t>
  </si>
  <si>
    <t>Программа муниципальных гарантий муниципального образования "Чепошское сельское поселение" в валюте Российской Федерации на 2018 год</t>
  </si>
  <si>
    <t>1. Перечень муниципальных гарантий МО "Чепошское сельское поселение", подлежащих предоставлению в 2018 году</t>
  </si>
  <si>
    <t>2. Общий объем бюджетных ассигнований, предусмотренных на исполнение муниципальных гарантий муниципального образования  "Чепошское сельское поселение" по возможным гарантийным случаям в 2018 году</t>
  </si>
  <si>
    <t>Приложение  № 21
к Решению «О бюджете 
муниципального образования "Чепошское сельское поселение" на 2018 год и плановый период 2019-2020 годов»</t>
  </si>
  <si>
    <t>Программа муниципальных гарантий муниципального образования "Чепошское сельское поселение" в валюте Российской Федерации на 2019-2020 годы</t>
  </si>
  <si>
    <t>1. Перечень муниципальных гарантий МО "Чепошское сельское поселение", подлежащих предоставлению в 2019-2020 годах</t>
  </si>
  <si>
    <t>2. Общий объем бюджетных ассигнований, предусмотренных на исполнение муниципальных гарантий муниципального образования  "Чепошское сельское поселение" по возможным гарантийным случаям в 2019-2020 годах</t>
  </si>
  <si>
    <t>0120500000</t>
  </si>
  <si>
    <t>10</t>
  </si>
  <si>
    <t>Соглашение б/н от 20 октября 2017 года</t>
  </si>
  <si>
    <t>Объем бюджетных ассигнований на исполнение муниципальных гарантий по возможным гарантийным случаям в 2020 году, тыс. рублей</t>
  </si>
  <si>
    <t>изменения(+,-)</t>
  </si>
  <si>
    <t>изменения +,-</t>
  </si>
  <si>
    <t>9900000000</t>
  </si>
  <si>
    <t>Резервный фонд администрации сельского поселения</t>
  </si>
  <si>
    <t>изменения +;-</t>
  </si>
  <si>
    <t>Сумма с учетом изменений на 2018г</t>
  </si>
  <si>
    <t>изменения+;-</t>
  </si>
  <si>
    <t>Сумма с учетом изменений на 2019г</t>
  </si>
  <si>
    <t xml:space="preserve">Приложение № 6к Решению «О бюджете муниципального  образования "Чепошское сельское  поселение" на 2018 год и плановый  период 2019-2020 годов» </t>
  </si>
  <si>
    <t>Изменение остатков средств на счетах по учету средств бюджета МО "Чепошское сельское поселение"</t>
  </si>
  <si>
    <t>01 05 00 00 00 0000 000</t>
  </si>
  <si>
    <t>Изменение остатков  средств на счетах по учету средств  бюджетов **</t>
  </si>
  <si>
    <t>990000Ш200</t>
  </si>
  <si>
    <t>870</t>
  </si>
  <si>
    <t xml:space="preserve">Резервный фонд </t>
  </si>
  <si>
    <t>Резервный фонд</t>
  </si>
  <si>
    <t>2 02 10000 00 0000 151</t>
  </si>
  <si>
    <t>2 02 15001 00 0000 151</t>
  </si>
  <si>
    <t>2 02 35118 10 0000 151</t>
  </si>
  <si>
    <t>2 19 60010 10 0000 151</t>
  </si>
  <si>
    <t>2 18 60010 10 0000 180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</si>
  <si>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</si>
  <si>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2 02 40014 10 0000 151</t>
  </si>
  <si>
    <t>2 02 15001 10 0000 151</t>
  </si>
  <si>
    <t>2 02 35118 00 0000 151</t>
  </si>
  <si>
    <t>2 02 30000 00 0000 151</t>
  </si>
  <si>
    <t>012Р400000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</si>
</sst>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р_._-;\-* #,##0_р_._-;_-* &quot;-&quot;_р_._-;_-@_-"/>
    <numFmt numFmtId="43" formatCode="_-* #,##0.00_р_._-;\-* #,##0.00_р_._-;_-* &quot;-&quot;??_р_._-;_-@_-"/>
    <numFmt numFmtId="164" formatCode="0.0"/>
    <numFmt numFmtId="165" formatCode="_-* #,##0.0_р_._-;\-* #,##0.0_р_._-;_-* &quot;-&quot;??_р_._-;_-@_-"/>
    <numFmt numFmtId="166" formatCode="#,##0.0"/>
  </numFmts>
  <fonts count="29" x14ac:knownFonts="1">
    <font>
      <sz val="10"/>
      <name val="Arial Cyr"/>
      <charset val="204"/>
    </font>
    <font>
      <sz val="11"/>
      <color indexed="8"/>
      <name val="Calibri"/>
      <family val="2"/>
      <charset val="204"/>
    </font>
    <font>
      <sz val="10"/>
      <name val="Arial Cyr"/>
      <charset val="204"/>
    </font>
    <font>
      <sz val="8"/>
      <name val="Arial Cyr"/>
      <charset val="204"/>
    </font>
    <font>
      <sz val="12"/>
      <name val="Times New Roman"/>
      <family val="1"/>
      <charset val="204"/>
    </font>
    <font>
      <b/>
      <sz val="12"/>
      <name val="Times New Roman"/>
      <family val="1"/>
      <charset val="204"/>
    </font>
    <font>
      <sz val="12"/>
      <color indexed="8"/>
      <name val="Times New Roman"/>
      <family val="1"/>
      <charset val="204"/>
    </font>
    <font>
      <sz val="14"/>
      <name val="Times New Roman"/>
      <family val="1"/>
      <charset val="204"/>
    </font>
    <font>
      <b/>
      <sz val="14"/>
      <name val="Times New Roman"/>
      <family val="1"/>
      <charset val="204"/>
    </font>
    <font>
      <sz val="10"/>
      <name val="Times New Roman"/>
      <family val="1"/>
      <charset val="204"/>
    </font>
    <font>
      <sz val="12"/>
      <name val="Arial Cyr"/>
      <charset val="204"/>
    </font>
    <font>
      <b/>
      <sz val="10"/>
      <name val="Times New Roman"/>
      <family val="1"/>
      <charset val="204"/>
    </font>
    <font>
      <sz val="8"/>
      <name val="Times New Roman"/>
      <family val="1"/>
      <charset val="204"/>
    </font>
    <font>
      <b/>
      <sz val="12"/>
      <name val="Arial Cyr"/>
      <charset val="204"/>
    </font>
    <font>
      <sz val="10"/>
      <color indexed="8"/>
      <name val="Times New Roman"/>
      <family val="1"/>
      <charset val="204"/>
    </font>
    <font>
      <sz val="9"/>
      <name val="Times New Roman"/>
      <family val="1"/>
      <charset val="204"/>
    </font>
    <font>
      <sz val="10"/>
      <color indexed="8"/>
      <name val="Arial Cyr"/>
      <charset val="204"/>
    </font>
    <font>
      <sz val="8"/>
      <color indexed="8"/>
      <name val="Times New Roman"/>
      <family val="1"/>
      <charset val="204"/>
    </font>
    <font>
      <b/>
      <sz val="10"/>
      <color indexed="8"/>
      <name val="Arial Cyr"/>
      <charset val="204"/>
    </font>
    <font>
      <sz val="10"/>
      <name val="Arial"/>
      <family val="2"/>
      <charset val="204"/>
    </font>
    <font>
      <sz val="10"/>
      <name val="MS Sans Serif"/>
      <family val="2"/>
      <charset val="204"/>
    </font>
    <font>
      <sz val="10"/>
      <color indexed="8"/>
      <name val="Arial Cyr"/>
      <family val="2"/>
      <charset val="204"/>
    </font>
    <font>
      <sz val="14"/>
      <name val="Arial Cyr"/>
      <charset val="204"/>
    </font>
    <font>
      <i/>
      <sz val="14"/>
      <name val="Times New Roman"/>
      <family val="1"/>
      <charset val="204"/>
    </font>
    <font>
      <b/>
      <sz val="14"/>
      <name val="Arial Cyr"/>
      <charset val="204"/>
    </font>
    <font>
      <b/>
      <i/>
      <sz val="14"/>
      <name val="Arial Cyr"/>
      <charset val="204"/>
    </font>
    <font>
      <b/>
      <sz val="12"/>
      <color indexed="8"/>
      <name val="Times New Roman"/>
      <family val="1"/>
      <charset val="204"/>
    </font>
    <font>
      <b/>
      <sz val="11"/>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indexed="1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1">
    <xf numFmtId="0" fontId="0" fillId="0" borderId="0"/>
    <xf numFmtId="0" fontId="19" fillId="0" borderId="0" applyNumberFormat="0" applyFont="0" applyFill="0" applyBorder="0" applyAlignment="0" applyProtection="0">
      <alignment vertical="top"/>
    </xf>
    <xf numFmtId="0" fontId="2" fillId="0" borderId="0"/>
    <xf numFmtId="0" fontId="20" fillId="0" borderId="0">
      <alignment vertical="top"/>
    </xf>
    <xf numFmtId="0" fontId="28" fillId="0" borderId="0"/>
    <xf numFmtId="0" fontId="3"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cellStyleXfs>
  <cellXfs count="298">
    <xf numFmtId="0" fontId="0" fillId="0" borderId="0" xfId="0"/>
    <xf numFmtId="0" fontId="4" fillId="0" borderId="0" xfId="0" applyFont="1" applyFill="1"/>
    <xf numFmtId="43" fontId="4" fillId="0" borderId="0" xfId="8" applyFont="1" applyFill="1"/>
    <xf numFmtId="0" fontId="4" fillId="0" borderId="0" xfId="0" applyFont="1" applyAlignment="1">
      <alignment vertical="top" wrapText="1"/>
    </xf>
    <xf numFmtId="0" fontId="0" fillId="0" borderId="0" xfId="0" applyAlignment="1"/>
    <xf numFmtId="0" fontId="4" fillId="0" borderId="0" xfId="0" applyFont="1" applyFill="1" applyAlignment="1">
      <alignment horizontal="right"/>
    </xf>
    <xf numFmtId="43" fontId="4" fillId="0" borderId="0" xfId="8" applyFont="1" applyFill="1" applyAlignment="1">
      <alignment horizontal="right"/>
    </xf>
    <xf numFmtId="43" fontId="4" fillId="0" borderId="0" xfId="8" applyFont="1" applyFill="1" applyAlignment="1">
      <alignment horizontal="center"/>
    </xf>
    <xf numFmtId="0" fontId="7" fillId="0" borderId="0" xfId="0" applyFont="1" applyFill="1"/>
    <xf numFmtId="0" fontId="9" fillId="0" borderId="0" xfId="0" applyFont="1" applyFill="1" applyAlignment="1">
      <alignment wrapText="1"/>
    </xf>
    <xf numFmtId="0" fontId="10" fillId="0" borderId="0" xfId="0" applyFont="1"/>
    <xf numFmtId="0" fontId="9" fillId="0" borderId="0" xfId="0" applyFont="1"/>
    <xf numFmtId="0" fontId="9" fillId="0" borderId="0" xfId="0" applyFont="1" applyAlignment="1">
      <alignment horizontal="justify"/>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11" fillId="0" borderId="0" xfId="0" applyFont="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xf numFmtId="0" fontId="0" fillId="0" borderId="0" xfId="0" applyAlignment="1">
      <alignment horizontal="center" vertical="center" wrapText="1"/>
    </xf>
    <xf numFmtId="0" fontId="0" fillId="0" borderId="0" xfId="0" applyAlignment="1">
      <alignment horizontal="justify" vertical="center" wrapText="1"/>
    </xf>
    <xf numFmtId="0" fontId="9" fillId="0" borderId="0" xfId="0" applyFont="1" applyAlignment="1">
      <alignment horizontal="center" vertical="center"/>
    </xf>
    <xf numFmtId="0" fontId="9" fillId="0" borderId="0" xfId="0" applyFont="1" applyAlignment="1">
      <alignment wrapText="1"/>
    </xf>
    <xf numFmtId="0" fontId="10" fillId="0" borderId="0" xfId="0" applyFont="1" applyAlignment="1">
      <alignment horizontal="center" vertical="center" wrapText="1"/>
    </xf>
    <xf numFmtId="0" fontId="5" fillId="0" borderId="0" xfId="0" applyFont="1" applyAlignment="1">
      <alignment horizontal="center" vertical="top" wrapText="1"/>
    </xf>
    <xf numFmtId="0" fontId="12" fillId="0" borderId="0" xfId="0" applyFont="1" applyAlignment="1">
      <alignment wrapText="1"/>
    </xf>
    <xf numFmtId="0" fontId="14" fillId="0" borderId="0" xfId="0" applyFont="1" applyAlignment="1">
      <alignment horizontal="center" vertical="top" wrapText="1"/>
    </xf>
    <xf numFmtId="0" fontId="14" fillId="0" borderId="0" xfId="0" applyFont="1" applyAlignment="1">
      <alignment vertical="top" wrapText="1"/>
    </xf>
    <xf numFmtId="49" fontId="14" fillId="0" borderId="0" xfId="0" applyNumberFormat="1" applyFont="1" applyAlignment="1">
      <alignment horizontal="center" vertical="top" wrapText="1"/>
    </xf>
    <xf numFmtId="0" fontId="16" fillId="0" borderId="0" xfId="0" applyFont="1"/>
    <xf numFmtId="0" fontId="15" fillId="0" borderId="0" xfId="0" applyFont="1" applyAlignment="1">
      <alignment horizontal="right" wrapText="1"/>
    </xf>
    <xf numFmtId="0" fontId="17" fillId="0" borderId="0" xfId="0" applyFont="1" applyFill="1" applyBorder="1" applyAlignment="1">
      <alignment horizontal="center"/>
    </xf>
    <xf numFmtId="0" fontId="17" fillId="0" borderId="0" xfId="0" applyFont="1" applyFill="1" applyBorder="1" applyAlignment="1">
      <alignment horizontal="right"/>
    </xf>
    <xf numFmtId="0" fontId="18" fillId="0" borderId="0" xfId="0" applyFont="1"/>
    <xf numFmtId="0" fontId="5" fillId="0" borderId="0" xfId="0" applyFont="1" applyAlignment="1">
      <alignment horizontal="center" wrapText="1"/>
    </xf>
    <xf numFmtId="49" fontId="9" fillId="0" borderId="0" xfId="0" applyNumberFormat="1" applyFont="1" applyAlignment="1">
      <alignment horizontal="center"/>
    </xf>
    <xf numFmtId="0" fontId="8" fillId="0" borderId="2" xfId="0" applyFont="1" applyBorder="1" applyAlignment="1">
      <alignment horizontal="center" vertical="center" wrapText="1"/>
    </xf>
    <xf numFmtId="0" fontId="22" fillId="0" borderId="0" xfId="0" applyFont="1"/>
    <xf numFmtId="0" fontId="8" fillId="0" borderId="2" xfId="0" applyFont="1" applyBorder="1" applyAlignment="1">
      <alignment horizontal="center" vertical="top" wrapText="1"/>
    </xf>
    <xf numFmtId="0" fontId="4" fillId="0" borderId="0" xfId="0" applyFont="1" applyAlignment="1">
      <alignment horizontal="right" wrapText="1"/>
    </xf>
    <xf numFmtId="0" fontId="4" fillId="0" borderId="0" xfId="0" applyFont="1" applyAlignment="1">
      <alignment horizontal="center" vertical="top" wrapText="1"/>
    </xf>
    <xf numFmtId="0" fontId="7" fillId="0" borderId="2" xfId="0" applyFont="1" applyFill="1" applyBorder="1"/>
    <xf numFmtId="0" fontId="8" fillId="0" borderId="2" xfId="0" applyFont="1" applyFill="1" applyBorder="1" applyAlignment="1">
      <alignment horizontal="center" vertical="center" wrapText="1"/>
    </xf>
    <xf numFmtId="43" fontId="8" fillId="0" borderId="2" xfId="8" applyFont="1" applyFill="1" applyBorder="1" applyAlignment="1">
      <alignment horizontal="center" vertical="center"/>
    </xf>
    <xf numFmtId="0" fontId="8" fillId="0" borderId="0" xfId="0" applyFont="1" applyFill="1"/>
    <xf numFmtId="0" fontId="7" fillId="0" borderId="0" xfId="0" applyFont="1" applyFill="1" applyBorder="1" applyAlignment="1">
      <alignment horizontal="center" wrapText="1"/>
    </xf>
    <xf numFmtId="43" fontId="7" fillId="0" borderId="0" xfId="8" applyFont="1" applyFill="1" applyBorder="1" applyAlignment="1">
      <alignment horizontal="center" wrapText="1"/>
    </xf>
    <xf numFmtId="0" fontId="23" fillId="0" borderId="0" xfId="0" applyFont="1" applyFill="1" applyBorder="1" applyAlignment="1">
      <alignment horizontal="center" wrapText="1"/>
    </xf>
    <xf numFmtId="43" fontId="23" fillId="0" borderId="0" xfId="8" applyFont="1" applyFill="1" applyBorder="1" applyAlignment="1">
      <alignment horizontal="center" wrapText="1"/>
    </xf>
    <xf numFmtId="0" fontId="8" fillId="0" borderId="0" xfId="0" applyFont="1" applyFill="1" applyBorder="1" applyAlignment="1">
      <alignment horizontal="center" wrapText="1"/>
    </xf>
    <xf numFmtId="43" fontId="8" fillId="0" borderId="0" xfId="8" applyFont="1" applyFill="1" applyBorder="1" applyAlignment="1">
      <alignment horizontal="center" wrapText="1"/>
    </xf>
    <xf numFmtId="0" fontId="7" fillId="0" borderId="0" xfId="0" applyFont="1" applyFill="1" applyBorder="1"/>
    <xf numFmtId="43" fontId="7" fillId="0" borderId="0" xfId="8" applyFont="1" applyFill="1" applyBorder="1" applyAlignment="1">
      <alignment horizontal="center"/>
    </xf>
    <xf numFmtId="43" fontId="7" fillId="0" borderId="0" xfId="8" applyFont="1" applyFill="1" applyAlignment="1">
      <alignment horizontal="center"/>
    </xf>
    <xf numFmtId="0" fontId="7" fillId="0" borderId="0" xfId="0" applyFont="1" applyAlignment="1">
      <alignment horizontal="left"/>
    </xf>
    <xf numFmtId="0" fontId="8" fillId="0" borderId="0" xfId="0" applyFont="1" applyAlignment="1">
      <alignment horizontal="left"/>
    </xf>
    <xf numFmtId="0" fontId="7" fillId="0" borderId="0" xfId="0" applyFont="1" applyAlignment="1">
      <alignment horizontal="justify"/>
    </xf>
    <xf numFmtId="0" fontId="7" fillId="0" borderId="0" xfId="0" applyFont="1"/>
    <xf numFmtId="0" fontId="8" fillId="0" borderId="0" xfId="0" applyFont="1"/>
    <xf numFmtId="0" fontId="7" fillId="0" borderId="0" xfId="0" applyFont="1" applyAlignment="1">
      <alignment wrapText="1"/>
    </xf>
    <xf numFmtId="49" fontId="7" fillId="0" borderId="0" xfId="0" applyNumberFormat="1" applyFont="1" applyAlignment="1">
      <alignment horizontal="center"/>
    </xf>
    <xf numFmtId="0" fontId="7" fillId="0" borderId="0" xfId="0" applyFont="1" applyAlignment="1">
      <alignment horizontal="center" vertical="center"/>
    </xf>
    <xf numFmtId="0" fontId="22" fillId="0" borderId="0" xfId="0" applyFont="1" applyAlignment="1">
      <alignment horizontal="center" vertical="center" wrapText="1"/>
    </xf>
    <xf numFmtId="0" fontId="25" fillId="0" borderId="0" xfId="0" applyFont="1" applyFill="1"/>
    <xf numFmtId="0" fontId="24" fillId="0" borderId="0" xfId="0" applyFont="1" applyFill="1"/>
    <xf numFmtId="0" fontId="22" fillId="0" borderId="0" xfId="0" applyFont="1" applyFill="1"/>
    <xf numFmtId="0" fontId="7" fillId="0" borderId="0" xfId="0" applyFont="1" applyFill="1" applyAlignment="1">
      <alignment horizontal="center" vertical="top" wrapText="1"/>
    </xf>
    <xf numFmtId="0" fontId="7" fillId="0" borderId="0" xfId="0" applyFont="1" applyFill="1" applyAlignment="1">
      <alignment vertical="top" wrapText="1"/>
    </xf>
    <xf numFmtId="49" fontId="7" fillId="0" borderId="0" xfId="0" applyNumberFormat="1" applyFont="1" applyFill="1" applyAlignment="1">
      <alignment horizontal="center" vertical="top" wrapText="1"/>
    </xf>
    <xf numFmtId="49" fontId="4" fillId="0" borderId="2"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top" wrapText="1"/>
    </xf>
    <xf numFmtId="0" fontId="13" fillId="0" borderId="0" xfId="0" applyFont="1" applyFill="1"/>
    <xf numFmtId="0" fontId="4" fillId="0" borderId="2" xfId="0" applyFont="1" applyFill="1" applyBorder="1" applyAlignment="1">
      <alignment horizontal="center" vertical="center" wrapText="1"/>
    </xf>
    <xf numFmtId="0" fontId="5" fillId="0" borderId="2" xfId="0" applyFont="1" applyFill="1" applyBorder="1" applyAlignment="1">
      <alignment vertical="top"/>
    </xf>
    <xf numFmtId="165" fontId="5" fillId="0" borderId="2" xfId="8" applyNumberFormat="1" applyFont="1" applyFill="1" applyBorder="1" applyAlignment="1">
      <alignment horizontal="center" vertical="top"/>
    </xf>
    <xf numFmtId="0" fontId="5" fillId="0" borderId="2" xfId="0" applyFont="1" applyFill="1" applyBorder="1" applyAlignment="1">
      <alignment horizontal="justify" vertical="top"/>
    </xf>
    <xf numFmtId="0" fontId="4" fillId="0" borderId="2" xfId="0" applyFont="1" applyFill="1" applyBorder="1" applyAlignment="1">
      <alignment horizontal="justify" vertical="top"/>
    </xf>
    <xf numFmtId="0" fontId="5" fillId="0" borderId="2" xfId="0" applyFont="1" applyFill="1" applyBorder="1" applyAlignment="1">
      <alignment vertical="top" wrapText="1"/>
    </xf>
    <xf numFmtId="0" fontId="6" fillId="0" borderId="2" xfId="0" applyFont="1" applyFill="1" applyBorder="1" applyAlignment="1">
      <alignment horizontal="justify" vertical="top" wrapText="1"/>
    </xf>
    <xf numFmtId="0" fontId="5" fillId="0" borderId="2" xfId="5" applyFont="1" applyFill="1" applyBorder="1" applyAlignment="1">
      <alignment horizontal="justify" vertical="top"/>
    </xf>
    <xf numFmtId="0" fontId="4" fillId="0" borderId="2" xfId="5" applyFont="1" applyFill="1" applyBorder="1" applyAlignment="1">
      <alignment horizontal="justify" vertical="top"/>
    </xf>
    <xf numFmtId="0" fontId="5"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43" fontId="4" fillId="0" borderId="2" xfId="8" applyFont="1" applyFill="1" applyBorder="1" applyAlignment="1">
      <alignment horizontal="left" vertical="top" wrapText="1"/>
    </xf>
    <xf numFmtId="0" fontId="4" fillId="0" borderId="0" xfId="0" applyFont="1" applyFill="1" applyAlignment="1">
      <alignment horizontal="right" wrapText="1"/>
    </xf>
    <xf numFmtId="0" fontId="4" fillId="0" borderId="2" xfId="0" applyFont="1" applyBorder="1" applyAlignment="1">
      <alignment horizontal="center"/>
    </xf>
    <xf numFmtId="49" fontId="4" fillId="0" borderId="2" xfId="0" applyNumberFormat="1" applyFont="1" applyFill="1" applyBorder="1" applyAlignment="1"/>
    <xf numFmtId="49" fontId="5" fillId="0" borderId="2" xfId="0" applyNumberFormat="1" applyFont="1" applyFill="1" applyBorder="1" applyAlignment="1">
      <alignment horizontal="center"/>
    </xf>
    <xf numFmtId="49" fontId="4" fillId="0" borderId="2" xfId="0" applyNumberFormat="1" applyFont="1" applyFill="1" applyBorder="1" applyAlignment="1">
      <alignment horizontal="center"/>
    </xf>
    <xf numFmtId="49" fontId="5" fillId="0" borderId="2" xfId="5" applyNumberFormat="1" applyFont="1" applyFill="1" applyBorder="1" applyAlignment="1">
      <alignment horizontal="center"/>
    </xf>
    <xf numFmtId="49" fontId="4" fillId="0" borderId="2" xfId="5" applyNumberFormat="1" applyFont="1" applyFill="1" applyBorder="1" applyAlignment="1">
      <alignment horizontal="center"/>
    </xf>
    <xf numFmtId="0" fontId="4" fillId="0" borderId="2" xfId="0" applyFont="1" applyFill="1" applyBorder="1" applyAlignment="1">
      <alignment horizontal="center" wrapText="1"/>
    </xf>
    <xf numFmtId="0" fontId="24" fillId="0" borderId="0" xfId="0" applyFont="1"/>
    <xf numFmtId="165" fontId="4" fillId="0" borderId="2" xfId="8" applyNumberFormat="1" applyFont="1" applyFill="1" applyBorder="1" applyAlignment="1">
      <alignment horizontal="center" vertical="top"/>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wrapText="1"/>
    </xf>
    <xf numFmtId="164" fontId="4"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10" fillId="0" borderId="0" xfId="0" applyFont="1" applyAlignment="1">
      <alignment horizontal="right" vertical="justify"/>
    </xf>
    <xf numFmtId="0" fontId="4" fillId="0" borderId="0" xfId="0" applyFont="1" applyAlignment="1">
      <alignment horizontal="left" vertical="center" wrapText="1"/>
    </xf>
    <xf numFmtId="0" fontId="10" fillId="0" borderId="0" xfId="0" applyFont="1" applyAlignment="1">
      <alignment horizontal="justify" vertical="center" wrapText="1"/>
    </xf>
    <xf numFmtId="0" fontId="4" fillId="0" borderId="3" xfId="0" applyFont="1" applyBorder="1" applyAlignment="1">
      <alignment horizontal="center" vertical="center" wrapText="1"/>
    </xf>
    <xf numFmtId="49" fontId="5" fillId="0" borderId="2" xfId="0" applyNumberFormat="1" applyFont="1" applyFill="1" applyBorder="1" applyAlignment="1">
      <alignment horizontal="center" vertical="top" wrapText="1"/>
    </xf>
    <xf numFmtId="0" fontId="5" fillId="0" borderId="2" xfId="0" applyFont="1" applyFill="1" applyBorder="1" applyAlignment="1">
      <alignment horizontal="left" vertical="center" wrapText="1"/>
    </xf>
    <xf numFmtId="16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wrapText="1"/>
    </xf>
    <xf numFmtId="164" fontId="5" fillId="0"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horizontal="center" wrapText="1"/>
    </xf>
    <xf numFmtId="1" fontId="5" fillId="0" borderId="2" xfId="0" applyNumberFormat="1" applyFont="1" applyFill="1" applyBorder="1" applyAlignment="1">
      <alignment horizontal="center" vertical="top" wrapText="1"/>
    </xf>
    <xf numFmtId="49" fontId="5" fillId="0" borderId="2" xfId="0" applyNumberFormat="1" applyFont="1" applyBorder="1" applyAlignment="1">
      <alignment horizontal="center"/>
    </xf>
    <xf numFmtId="0" fontId="5" fillId="0" borderId="2" xfId="0" applyFont="1" applyBorder="1" applyAlignment="1">
      <alignment horizontal="center"/>
    </xf>
    <xf numFmtId="0" fontId="4" fillId="0" borderId="3" xfId="0"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49" fontId="5" fillId="0" borderId="2" xfId="0" applyNumberFormat="1" applyFont="1" applyFill="1" applyBorder="1" applyAlignment="1">
      <alignment vertical="top" wrapText="1"/>
    </xf>
    <xf numFmtId="164" fontId="5" fillId="0" borderId="2" xfId="0" applyNumberFormat="1" applyFont="1" applyBorder="1" applyAlignment="1">
      <alignment horizontal="center" vertical="center"/>
    </xf>
    <xf numFmtId="49" fontId="4" fillId="0" borderId="2" xfId="0" applyNumberFormat="1" applyFont="1" applyFill="1" applyBorder="1" applyAlignment="1">
      <alignment vertical="top" wrapText="1"/>
    </xf>
    <xf numFmtId="0" fontId="6" fillId="0" borderId="2" xfId="0" applyFont="1" applyBorder="1" applyAlignment="1">
      <alignment horizontal="left" vertical="top" wrapText="1"/>
    </xf>
    <xf numFmtId="49" fontId="6" fillId="0" borderId="2" xfId="0" applyNumberFormat="1" applyFont="1" applyBorder="1" applyAlignment="1">
      <alignment horizontal="center" vertical="center" wrapText="1"/>
    </xf>
    <xf numFmtId="0" fontId="26" fillId="0" borderId="2" xfId="0" applyFont="1" applyBorder="1" applyAlignment="1">
      <alignment horizontal="left" vertical="top" wrapText="1"/>
    </xf>
    <xf numFmtId="49" fontId="26"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0" fontId="24" fillId="0" borderId="0" xfId="0" applyFont="1" applyFill="1" applyAlignment="1">
      <alignment horizontal="center"/>
    </xf>
    <xf numFmtId="0" fontId="26" fillId="0" borderId="2" xfId="0" applyFont="1" applyFill="1" applyBorder="1" applyAlignment="1">
      <alignment horizontal="left" vertical="top" wrapText="1"/>
    </xf>
    <xf numFmtId="2" fontId="26" fillId="0" borderId="2" xfId="0" applyNumberFormat="1" applyFont="1" applyFill="1" applyBorder="1" applyAlignment="1">
      <alignment vertical="top" wrapText="1"/>
    </xf>
    <xf numFmtId="0" fontId="4" fillId="0" borderId="0" xfId="0" applyFont="1" applyFill="1" applyAlignment="1">
      <alignment wrapText="1"/>
    </xf>
    <xf numFmtId="0" fontId="4" fillId="0" borderId="0" xfId="0" applyFont="1" applyAlignment="1">
      <alignment horizontal="right" vertical="top" wrapText="1"/>
    </xf>
    <xf numFmtId="49" fontId="5" fillId="0" borderId="2" xfId="0" applyNumberFormat="1" applyFont="1" applyFill="1" applyBorder="1" applyAlignment="1">
      <alignment horizontal="center" wrapText="1"/>
    </xf>
    <xf numFmtId="0" fontId="4" fillId="0" borderId="2" xfId="0" applyFont="1" applyBorder="1" applyAlignment="1">
      <alignment horizontal="left" wrapText="1"/>
    </xf>
    <xf numFmtId="164" fontId="5" fillId="0" borderId="2" xfId="8" applyNumberFormat="1" applyFont="1" applyFill="1" applyBorder="1" applyAlignment="1">
      <alignment horizontal="center" vertical="top"/>
    </xf>
    <xf numFmtId="0" fontId="8" fillId="0" borderId="0" xfId="0" applyFont="1" applyAlignment="1">
      <alignment horizontal="center" vertical="top" wrapText="1"/>
    </xf>
    <xf numFmtId="0" fontId="7" fillId="0" borderId="0" xfId="0" applyFont="1" applyAlignment="1">
      <alignment horizontal="center" vertical="top" wrapText="1"/>
    </xf>
    <xf numFmtId="0" fontId="8" fillId="0" borderId="4" xfId="0" applyFont="1" applyBorder="1" applyAlignment="1">
      <alignment horizontal="center" vertical="top" wrapText="1"/>
    </xf>
    <xf numFmtId="0" fontId="4" fillId="0" borderId="0" xfId="0" applyFont="1" applyAlignment="1">
      <alignment horizontal="right"/>
    </xf>
    <xf numFmtId="0" fontId="8" fillId="0" borderId="0" xfId="0" applyFont="1" applyFill="1" applyAlignment="1">
      <alignment horizontal="center" vertical="center" wrapText="1"/>
    </xf>
    <xf numFmtId="0" fontId="8" fillId="0" borderId="0" xfId="0" applyFont="1" applyBorder="1" applyAlignment="1">
      <alignment horizontal="center" vertical="center" wrapText="1"/>
    </xf>
    <xf numFmtId="0" fontId="22" fillId="0" borderId="0" xfId="0" applyFont="1" applyAlignment="1"/>
    <xf numFmtId="0" fontId="8" fillId="0" borderId="0" xfId="0" applyFont="1" applyFill="1" applyBorder="1" applyAlignment="1">
      <alignment horizontal="center" vertical="center" wrapText="1"/>
    </xf>
    <xf numFmtId="0" fontId="10" fillId="0" borderId="0" xfId="0" applyFont="1" applyAlignment="1">
      <alignment horizontal="right" wrapText="1"/>
    </xf>
    <xf numFmtId="0" fontId="8" fillId="0" borderId="0" xfId="0" applyFont="1" applyFill="1" applyAlignment="1">
      <alignment horizontal="center" vertical="top" wrapText="1"/>
    </xf>
    <xf numFmtId="0" fontId="22" fillId="0" borderId="0" xfId="0" applyFont="1" applyFill="1" applyAlignment="1"/>
    <xf numFmtId="0" fontId="8" fillId="0" borderId="2" xfId="0" applyFont="1" applyBorder="1" applyAlignment="1">
      <alignment horizont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164" fontId="5" fillId="0" borderId="2" xfId="0" applyNumberFormat="1" applyFont="1" applyBorder="1" applyAlignment="1">
      <alignment horizontal="center" wrapText="1"/>
    </xf>
    <xf numFmtId="0" fontId="11" fillId="0" borderId="0" xfId="0" applyFont="1"/>
    <xf numFmtId="49" fontId="4" fillId="0" borderId="2" xfId="0" applyNumberFormat="1" applyFont="1" applyBorder="1" applyAlignment="1">
      <alignment horizontal="center" vertical="center"/>
    </xf>
    <xf numFmtId="0" fontId="15" fillId="0" borderId="0" xfId="0" applyFont="1" applyFill="1" applyAlignment="1">
      <alignment horizontal="right" wrapText="1"/>
    </xf>
    <xf numFmtId="0" fontId="6" fillId="0" borderId="2" xfId="0" applyFont="1" applyFill="1" applyBorder="1" applyAlignment="1">
      <alignment horizontal="left" vertical="top" wrapText="1"/>
    </xf>
    <xf numFmtId="164"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4" fillId="0" borderId="2" xfId="0" applyFont="1" applyFill="1" applyBorder="1" applyAlignment="1">
      <alignment vertical="top" wrapText="1"/>
    </xf>
    <xf numFmtId="0" fontId="4" fillId="0" borderId="2" xfId="0" applyFont="1" applyFill="1" applyBorder="1" applyAlignment="1">
      <alignment horizontal="center"/>
    </xf>
    <xf numFmtId="0" fontId="0" fillId="0" borderId="0" xfId="0" applyFill="1"/>
    <xf numFmtId="49" fontId="14" fillId="0" borderId="0" xfId="0" applyNumberFormat="1" applyFont="1" applyFill="1" applyAlignment="1">
      <alignment horizontal="center" vertical="top" wrapText="1"/>
    </xf>
    <xf numFmtId="49" fontId="4" fillId="0" borderId="2" xfId="0" applyNumberFormat="1" applyFont="1" applyFill="1" applyBorder="1" applyAlignment="1">
      <alignment horizontal="left" vertical="top" wrapText="1"/>
    </xf>
    <xf numFmtId="0" fontId="4" fillId="0" borderId="2" xfId="0" applyNumberFormat="1" applyFont="1" applyBorder="1" applyAlignment="1">
      <alignment horizontal="left" wrapText="1"/>
    </xf>
    <xf numFmtId="1" fontId="4" fillId="0" borderId="2" xfId="0" applyNumberFormat="1" applyFont="1" applyFill="1" applyBorder="1" applyAlignment="1">
      <alignment horizontal="center" vertical="center"/>
    </xf>
    <xf numFmtId="164" fontId="26" fillId="0" borderId="2" xfId="0" applyNumberFormat="1" applyFont="1" applyFill="1" applyBorder="1" applyAlignment="1">
      <alignment horizontal="center" vertical="center" wrapText="1"/>
    </xf>
    <xf numFmtId="0" fontId="9" fillId="0" borderId="0" xfId="1" applyFont="1" applyAlignment="1"/>
    <xf numFmtId="0" fontId="11" fillId="0" borderId="0" xfId="1" applyFont="1" applyAlignment="1">
      <alignment horizontal="center"/>
    </xf>
    <xf numFmtId="0" fontId="4" fillId="0" borderId="2" xfId="1" applyFont="1" applyBorder="1" applyAlignment="1"/>
    <xf numFmtId="0" fontId="9" fillId="0" borderId="2" xfId="1" applyFont="1" applyBorder="1" applyAlignment="1">
      <alignment wrapText="1"/>
    </xf>
    <xf numFmtId="0" fontId="4" fillId="0" borderId="0" xfId="1" applyFont="1" applyAlignment="1">
      <alignment horizontal="right" wrapText="1"/>
    </xf>
    <xf numFmtId="0" fontId="27" fillId="0" borderId="0" xfId="1" applyFont="1" applyAlignment="1"/>
    <xf numFmtId="0" fontId="9" fillId="0" borderId="0" xfId="1" applyFont="1" applyAlignment="1">
      <alignment horizontal="left"/>
    </xf>
    <xf numFmtId="0" fontId="5" fillId="0" borderId="2" xfId="1" applyFont="1" applyBorder="1" applyAlignment="1">
      <alignment horizontal="center" wrapText="1"/>
    </xf>
    <xf numFmtId="0" fontId="9" fillId="0" borderId="2" xfId="1" applyFont="1" applyBorder="1" applyAlignment="1">
      <alignment horizontal="center" wrapText="1"/>
    </xf>
    <xf numFmtId="0" fontId="9" fillId="0" borderId="8" xfId="1" applyFont="1" applyBorder="1" applyAlignment="1">
      <alignment horizontal="center" wrapText="1"/>
    </xf>
    <xf numFmtId="0" fontId="9" fillId="0" borderId="0" xfId="1" applyFont="1" applyAlignment="1">
      <alignment wrapText="1"/>
    </xf>
    <xf numFmtId="0" fontId="5" fillId="0" borderId="0" xfId="1" applyFont="1" applyAlignment="1">
      <alignment horizontal="center" wrapText="1"/>
    </xf>
    <xf numFmtId="0" fontId="4" fillId="0" borderId="2" xfId="1" applyFont="1" applyBorder="1" applyAlignment="1">
      <alignment horizontal="left" wrapText="1"/>
    </xf>
    <xf numFmtId="0" fontId="4" fillId="0" borderId="2" xfId="1" applyFont="1" applyBorder="1" applyAlignment="1">
      <alignment horizontal="center"/>
    </xf>
    <xf numFmtId="164" fontId="4" fillId="0" borderId="2" xfId="1" applyNumberFormat="1" applyFont="1" applyBorder="1" applyAlignment="1">
      <alignment horizontal="center"/>
    </xf>
    <xf numFmtId="0" fontId="4" fillId="0" borderId="2" xfId="1" applyFont="1" applyBorder="1" applyAlignment="1">
      <alignment wrapText="1"/>
    </xf>
    <xf numFmtId="164" fontId="5" fillId="0" borderId="2" xfId="1" applyNumberFormat="1" applyFont="1" applyBorder="1" applyAlignment="1">
      <alignment horizontal="center"/>
    </xf>
    <xf numFmtId="49" fontId="26" fillId="0" borderId="2" xfId="0" applyNumberFormat="1" applyFont="1" applyFill="1" applyBorder="1" applyAlignment="1">
      <alignment horizontal="center" vertical="center" wrapText="1"/>
    </xf>
    <xf numFmtId="0" fontId="8" fillId="0" borderId="2" xfId="0" applyFont="1" applyFill="1" applyBorder="1"/>
    <xf numFmtId="0" fontId="8" fillId="0" borderId="2" xfId="0" applyFont="1" applyBorder="1" applyAlignment="1">
      <alignment horizontal="center" vertical="center"/>
    </xf>
    <xf numFmtId="164" fontId="4" fillId="0" borderId="2" xfId="0" applyNumberFormat="1" applyFont="1" applyBorder="1" applyAlignment="1">
      <alignment horizontal="center"/>
    </xf>
    <xf numFmtId="164" fontId="5" fillId="0" borderId="2" xfId="0" applyNumberFormat="1" applyFont="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horizontal="center" wrapText="1"/>
    </xf>
    <xf numFmtId="49" fontId="8" fillId="0" borderId="2" xfId="0" applyNumberFormat="1" applyFont="1" applyFill="1" applyBorder="1" applyAlignment="1">
      <alignment horizontal="center" vertical="center" textRotation="90" wrapText="1"/>
    </xf>
    <xf numFmtId="49" fontId="8" fillId="0" borderId="2" xfId="0" applyNumberFormat="1" applyFont="1" applyFill="1" applyBorder="1" applyAlignment="1">
      <alignment horizontal="center" vertical="center" wrapText="1"/>
    </xf>
    <xf numFmtId="0" fontId="24" fillId="2" borderId="0" xfId="0" applyFont="1" applyFill="1"/>
    <xf numFmtId="0" fontId="24" fillId="0" borderId="2" xfId="0" applyFont="1" applyFill="1" applyBorder="1"/>
    <xf numFmtId="0" fontId="22" fillId="0" borderId="2" xfId="0" applyFont="1" applyFill="1" applyBorder="1"/>
    <xf numFmtId="0" fontId="6" fillId="0" borderId="1" xfId="0" applyFont="1" applyFill="1" applyBorder="1" applyAlignment="1"/>
    <xf numFmtId="0" fontId="6" fillId="0" borderId="1" xfId="0" applyFont="1" applyFill="1" applyBorder="1" applyAlignment="1">
      <alignment horizontal="center"/>
    </xf>
    <xf numFmtId="0" fontId="11" fillId="0" borderId="2"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1" applyFont="1" applyBorder="1" applyAlignment="1">
      <alignment horizontal="center" vertical="center"/>
    </xf>
    <xf numFmtId="0" fontId="8" fillId="0" borderId="2" xfId="1" applyFont="1" applyBorder="1" applyAlignment="1">
      <alignment horizontal="center" vertical="center" wrapText="1"/>
    </xf>
    <xf numFmtId="0" fontId="4" fillId="0" borderId="2" xfId="0" applyFont="1" applyBorder="1" applyAlignment="1">
      <alignment horizontal="center" vertical="center"/>
    </xf>
    <xf numFmtId="0" fontId="13" fillId="0" borderId="2" xfId="0" applyFont="1" applyFill="1" applyBorder="1" applyAlignment="1">
      <alignment horizontal="center" vertical="center"/>
    </xf>
    <xf numFmtId="0" fontId="4" fillId="0" borderId="1" xfId="1" applyFont="1" applyBorder="1" applyAlignment="1">
      <alignment horizontal="right"/>
    </xf>
    <xf numFmtId="0" fontId="4" fillId="0" borderId="0" xfId="0" applyFont="1" applyAlignment="1"/>
    <xf numFmtId="0" fontId="4" fillId="0" borderId="1" xfId="1" applyFont="1" applyBorder="1" applyAlignment="1"/>
    <xf numFmtId="0" fontId="7" fillId="0" borderId="9" xfId="1" applyFont="1" applyBorder="1" applyAlignment="1">
      <alignment horizontal="center" vertical="center" wrapText="1"/>
    </xf>
    <xf numFmtId="0" fontId="8" fillId="0" borderId="2" xfId="1" applyFont="1" applyBorder="1" applyAlignment="1">
      <alignment vertical="center"/>
    </xf>
    <xf numFmtId="0" fontId="7" fillId="0" borderId="10" xfId="1" applyFont="1" applyBorder="1" applyAlignment="1">
      <alignment horizontal="center" vertical="center" wrapText="1"/>
    </xf>
    <xf numFmtId="166" fontId="4" fillId="0" borderId="2" xfId="1" applyNumberFormat="1" applyFont="1" applyBorder="1" applyAlignment="1">
      <alignment horizontal="center" wrapText="1"/>
    </xf>
    <xf numFmtId="166" fontId="5" fillId="0" borderId="2" xfId="1" applyNumberFormat="1" applyFont="1" applyBorder="1" applyAlignment="1">
      <alignment horizontal="center" wrapText="1"/>
    </xf>
    <xf numFmtId="0" fontId="7" fillId="0" borderId="4"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2" xfId="0" applyFont="1" applyBorder="1"/>
    <xf numFmtId="43" fontId="4" fillId="0" borderId="2" xfId="8" applyFont="1" applyFill="1" applyBorder="1" applyAlignment="1">
      <alignment horizontal="left" vertical="top"/>
    </xf>
    <xf numFmtId="0" fontId="4" fillId="0" borderId="2" xfId="0" applyFont="1" applyBorder="1" applyAlignment="1">
      <alignment wrapText="1"/>
    </xf>
    <xf numFmtId="0" fontId="8" fillId="0" borderId="4" xfId="0" applyFont="1" applyBorder="1" applyAlignment="1">
      <alignment vertical="center" wrapText="1"/>
    </xf>
    <xf numFmtId="0" fontId="4" fillId="0" borderId="0" xfId="0" applyFont="1" applyAlignment="1">
      <alignment horizontal="right" vertical="top" wrapText="1"/>
    </xf>
    <xf numFmtId="0" fontId="22" fillId="0" borderId="0" xfId="0" applyFont="1" applyAlignment="1"/>
    <xf numFmtId="0" fontId="8" fillId="0" borderId="0" xfId="0" applyFont="1" applyAlignment="1">
      <alignment horizontal="center" vertical="top" wrapText="1"/>
    </xf>
    <xf numFmtId="0" fontId="8" fillId="0" borderId="0" xfId="0" applyFont="1" applyAlignment="1">
      <alignment horizontal="center" vertical="top" wrapText="1"/>
    </xf>
    <xf numFmtId="1" fontId="5" fillId="0" borderId="2" xfId="0" applyNumberFormat="1" applyFont="1" applyFill="1" applyBorder="1" applyAlignment="1">
      <alignment horizontal="center" vertical="center"/>
    </xf>
    <xf numFmtId="0" fontId="8" fillId="0" borderId="0" xfId="0" applyFont="1" applyFill="1" applyAlignment="1">
      <alignment horizontal="center" vertical="center" wrapText="1"/>
    </xf>
    <xf numFmtId="0" fontId="4" fillId="0" borderId="0" xfId="0" applyFont="1" applyFill="1" applyAlignment="1">
      <alignment horizontal="right" wrapText="1"/>
    </xf>
    <xf numFmtId="0" fontId="7" fillId="0" borderId="3" xfId="0" applyFont="1" applyFill="1" applyBorder="1" applyAlignment="1">
      <alignment horizontal="center"/>
    </xf>
    <xf numFmtId="0" fontId="7" fillId="0" borderId="9" xfId="0" applyFont="1" applyFill="1" applyBorder="1" applyAlignment="1">
      <alignment horizontal="center"/>
    </xf>
    <xf numFmtId="0" fontId="8" fillId="0" borderId="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4"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justify" vertical="top" wrapText="1"/>
    </xf>
    <xf numFmtId="0" fontId="8" fillId="0" borderId="0" xfId="0" applyFont="1" applyAlignment="1">
      <alignment horizontal="center" vertical="top" wrapText="1"/>
    </xf>
    <xf numFmtId="0" fontId="7" fillId="0" borderId="0" xfId="0" applyFont="1" applyAlignment="1">
      <alignment horizontal="center" vertical="top"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xf>
    <xf numFmtId="0" fontId="23" fillId="0" borderId="2"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9" fillId="0" borderId="0" xfId="0" applyFont="1" applyAlignment="1">
      <alignment horizontal="justify" vertical="top" wrapText="1"/>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Alignment="1">
      <alignment horizontal="right" vertical="top" wrapText="1"/>
    </xf>
    <xf numFmtId="0" fontId="8" fillId="0" borderId="0" xfId="0" applyFont="1" applyBorder="1" applyAlignment="1">
      <alignment horizontal="center" vertical="center" wrapText="1"/>
    </xf>
    <xf numFmtId="0" fontId="22" fillId="0" borderId="0" xfId="0" applyFont="1" applyAlignment="1"/>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4" fillId="0" borderId="0" xfId="0" applyFont="1" applyAlignment="1">
      <alignment horizontal="right" wrapText="1"/>
    </xf>
    <xf numFmtId="0" fontId="6" fillId="0" borderId="0" xfId="0" applyFont="1" applyFill="1" applyBorder="1" applyAlignment="1">
      <alignment horizontal="right"/>
    </xf>
    <xf numFmtId="0" fontId="5" fillId="0" borderId="2" xfId="0" applyFont="1" applyFill="1" applyBorder="1" applyAlignment="1">
      <alignment horizontal="center" vertical="top" wrapText="1"/>
    </xf>
    <xf numFmtId="49" fontId="8" fillId="0" borderId="3" xfId="0" applyNumberFormat="1" applyFont="1" applyFill="1" applyBorder="1" applyAlignment="1">
      <alignment horizontal="center" vertical="center" textRotation="90" wrapText="1"/>
    </xf>
    <xf numFmtId="49" fontId="8" fillId="0" borderId="9" xfId="0" applyNumberFormat="1" applyFont="1" applyFill="1" applyBorder="1" applyAlignment="1">
      <alignment horizontal="center" vertical="center" textRotation="90" wrapText="1"/>
    </xf>
    <xf numFmtId="49" fontId="8" fillId="0" borderId="3"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4" fillId="0" borderId="11" xfId="0" applyFont="1" applyBorder="1" applyAlignment="1">
      <alignment horizontal="left" wrapText="1"/>
    </xf>
    <xf numFmtId="0" fontId="5" fillId="0" borderId="2" xfId="0" applyFont="1" applyBorder="1" applyAlignment="1">
      <alignment horizontal="center"/>
    </xf>
    <xf numFmtId="0" fontId="8" fillId="0" borderId="0" xfId="1" applyFont="1" applyAlignment="1">
      <alignment horizontal="center" wrapText="1"/>
    </xf>
    <xf numFmtId="0" fontId="4" fillId="0" borderId="1" xfId="1" applyFont="1" applyBorder="1" applyAlignment="1">
      <alignment horizontal="right"/>
    </xf>
    <xf numFmtId="0" fontId="4" fillId="0" borderId="0" xfId="0" applyFont="1" applyAlignment="1">
      <alignment horizontal="right"/>
    </xf>
    <xf numFmtId="0" fontId="0" fillId="0" borderId="0" xfId="0" applyAlignment="1">
      <alignment horizontal="center"/>
    </xf>
    <xf numFmtId="0" fontId="8" fillId="0" borderId="2" xfId="1" applyFont="1" applyBorder="1" applyAlignment="1">
      <alignment horizontal="center"/>
    </xf>
    <xf numFmtId="0" fontId="8" fillId="0" borderId="2" xfId="0" applyFont="1" applyBorder="1" applyAlignment="1">
      <alignment horizontal="center"/>
    </xf>
    <xf numFmtId="0" fontId="8" fillId="0" borderId="3" xfId="1" applyFont="1" applyBorder="1" applyAlignment="1">
      <alignment horizontal="center" vertical="center"/>
    </xf>
    <xf numFmtId="0" fontId="8" fillId="0" borderId="9" xfId="1" applyFont="1" applyBorder="1" applyAlignment="1">
      <alignment horizontal="center" vertical="center"/>
    </xf>
    <xf numFmtId="0" fontId="8" fillId="0" borderId="2" xfId="1" applyFont="1" applyBorder="1" applyAlignment="1">
      <alignment horizontal="center" vertical="center"/>
    </xf>
    <xf numFmtId="0" fontId="4" fillId="0" borderId="2" xfId="1" applyFont="1" applyBorder="1" applyAlignment="1">
      <alignment horizontal="left" wrapText="1"/>
    </xf>
    <xf numFmtId="166" fontId="4" fillId="0" borderId="4" xfId="1" applyNumberFormat="1" applyFont="1" applyFill="1" applyBorder="1" applyAlignment="1">
      <alignment horizontal="center" wrapText="1"/>
    </xf>
    <xf numFmtId="166" fontId="4" fillId="0" borderId="11" xfId="1" applyNumberFormat="1" applyFont="1" applyFill="1" applyBorder="1" applyAlignment="1">
      <alignment horizontal="center" wrapText="1"/>
    </xf>
    <xf numFmtId="166" fontId="4" fillId="0" borderId="8" xfId="1" applyNumberFormat="1" applyFont="1" applyFill="1" applyBorder="1" applyAlignment="1">
      <alignment horizontal="center" wrapText="1"/>
    </xf>
    <xf numFmtId="0" fontId="7" fillId="0" borderId="2" xfId="1" applyFont="1" applyBorder="1" applyAlignment="1">
      <alignment horizontal="center" vertical="center" wrapText="1"/>
    </xf>
    <xf numFmtId="0" fontId="8" fillId="0" borderId="0" xfId="1" applyFont="1" applyAlignment="1">
      <alignment horizontal="center" vertical="top" wrapText="1"/>
    </xf>
    <xf numFmtId="0" fontId="7" fillId="0" borderId="4"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8" xfId="1" applyFont="1" applyBorder="1" applyAlignment="1">
      <alignment horizontal="center" vertical="center" wrapText="1"/>
    </xf>
    <xf numFmtId="0" fontId="7" fillId="0" borderId="3" xfId="1" applyFont="1" applyBorder="1" applyAlignment="1">
      <alignment horizontal="center" vertical="center" wrapText="1"/>
    </xf>
    <xf numFmtId="0" fontId="7" fillId="0" borderId="9" xfId="1" applyFont="1" applyBorder="1" applyAlignment="1">
      <alignment horizontal="center" vertical="center" wrapText="1"/>
    </xf>
    <xf numFmtId="166" fontId="4" fillId="0" borderId="2" xfId="1" applyNumberFormat="1" applyFont="1" applyFill="1" applyBorder="1" applyAlignment="1">
      <alignment horizontal="center" wrapText="1"/>
    </xf>
    <xf numFmtId="164" fontId="4" fillId="0" borderId="4" xfId="1" applyNumberFormat="1" applyFont="1" applyBorder="1" applyAlignment="1">
      <alignment horizontal="center" wrapText="1"/>
    </xf>
    <xf numFmtId="164" fontId="4" fillId="0" borderId="11" xfId="1" applyNumberFormat="1" applyFont="1" applyBorder="1" applyAlignment="1">
      <alignment horizontal="center" wrapText="1"/>
    </xf>
  </cellXfs>
  <cellStyles count="11">
    <cellStyle name="Обычный" xfId="0" builtinId="0"/>
    <cellStyle name="Обычный 2" xfId="1"/>
    <cellStyle name="Обычный 2 2" xfId="2"/>
    <cellStyle name="Обычный 3" xfId="3"/>
    <cellStyle name="Обычный 4" xfId="4"/>
    <cellStyle name="Обычный_источники" xfId="5"/>
    <cellStyle name="Тысячи [0]_перечис.11" xfId="6"/>
    <cellStyle name="Тысячи_перечис.11" xfId="7"/>
    <cellStyle name="Финансовый" xfId="8" builtinId="3"/>
    <cellStyle name="Финансовый 2" xfId="9"/>
    <cellStyle name="Финансовый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59"/>
  <sheetViews>
    <sheetView view="pageBreakPreview" zoomScale="80" zoomScaleNormal="75" zoomScaleSheetLayoutView="80" workbookViewId="0">
      <selection activeCell="A11" sqref="A11"/>
    </sheetView>
  </sheetViews>
  <sheetFormatPr defaultRowHeight="15.75" x14ac:dyDescent="0.25"/>
  <cols>
    <col min="1" max="1" width="69.5703125" style="1" customWidth="1"/>
    <col min="2" max="2" width="29.5703125" style="1" customWidth="1"/>
    <col min="3" max="3" width="34.28515625" style="2" customWidth="1"/>
    <col min="4" max="16384" width="9.140625" style="1"/>
  </cols>
  <sheetData>
    <row r="1" spans="1:3" ht="114" customHeight="1" x14ac:dyDescent="0.25">
      <c r="B1" s="138"/>
      <c r="C1" s="87" t="s">
        <v>324</v>
      </c>
    </row>
    <row r="2" spans="1:3" ht="19.5" customHeight="1" x14ac:dyDescent="0.25">
      <c r="B2" s="138"/>
      <c r="C2" s="87"/>
    </row>
    <row r="3" spans="1:3" ht="46.5" customHeight="1" x14ac:dyDescent="0.25">
      <c r="A3" s="235" t="s">
        <v>321</v>
      </c>
      <c r="B3" s="235"/>
      <c r="C3" s="235"/>
    </row>
    <row r="4" spans="1:3" ht="19.5" customHeight="1" x14ac:dyDescent="0.25">
      <c r="A4" s="147"/>
      <c r="B4" s="147"/>
      <c r="C4" s="147"/>
    </row>
    <row r="5" spans="1:3" ht="19.149999999999999" customHeight="1" x14ac:dyDescent="0.25">
      <c r="B5" s="5"/>
      <c r="C5" s="6" t="s">
        <v>62</v>
      </c>
    </row>
    <row r="6" spans="1:3" s="8" customFormat="1" ht="37.5" x14ac:dyDescent="0.3">
      <c r="A6" s="43"/>
      <c r="B6" s="44" t="s">
        <v>12</v>
      </c>
      <c r="C6" s="45" t="s">
        <v>13</v>
      </c>
    </row>
    <row r="7" spans="1:3" s="8" customFormat="1" ht="18.75" x14ac:dyDescent="0.3">
      <c r="A7" s="76" t="s">
        <v>0</v>
      </c>
      <c r="B7" s="89"/>
      <c r="C7" s="142">
        <v>0</v>
      </c>
    </row>
    <row r="8" spans="1:3" s="8" customFormat="1" ht="18.75" x14ac:dyDescent="0.3">
      <c r="A8" s="78" t="s">
        <v>1</v>
      </c>
      <c r="B8" s="90" t="s">
        <v>69</v>
      </c>
      <c r="C8" s="142"/>
    </row>
    <row r="9" spans="1:3" s="8" customFormat="1" ht="18.75" x14ac:dyDescent="0.3">
      <c r="A9" s="79" t="s">
        <v>2</v>
      </c>
      <c r="B9" s="89"/>
      <c r="C9" s="77"/>
    </row>
    <row r="10" spans="1:3" s="8" customFormat="1" ht="33" customHeight="1" x14ac:dyDescent="0.3">
      <c r="A10" s="80" t="s">
        <v>379</v>
      </c>
      <c r="B10" s="90" t="s">
        <v>70</v>
      </c>
      <c r="C10" s="142">
        <v>0</v>
      </c>
    </row>
    <row r="11" spans="1:3" s="46" customFormat="1" ht="19.5" customHeight="1" x14ac:dyDescent="0.3">
      <c r="A11" s="78" t="s">
        <v>3</v>
      </c>
      <c r="B11" s="90" t="s">
        <v>71</v>
      </c>
      <c r="C11" s="77"/>
    </row>
    <row r="12" spans="1:3" s="8" customFormat="1" ht="31.5" x14ac:dyDescent="0.3">
      <c r="A12" s="81" t="s">
        <v>4</v>
      </c>
      <c r="B12" s="91" t="s">
        <v>79</v>
      </c>
      <c r="C12" s="77"/>
    </row>
    <row r="13" spans="1:3" s="8" customFormat="1" ht="35.25" customHeight="1" x14ac:dyDescent="0.3">
      <c r="A13" s="79" t="s">
        <v>78</v>
      </c>
      <c r="B13" s="91" t="s">
        <v>94</v>
      </c>
      <c r="C13" s="77"/>
    </row>
    <row r="14" spans="1:3" s="8" customFormat="1" ht="31.5" x14ac:dyDescent="0.3">
      <c r="A14" s="79" t="s">
        <v>5</v>
      </c>
      <c r="B14" s="91" t="s">
        <v>80</v>
      </c>
      <c r="C14" s="77"/>
    </row>
    <row r="15" spans="1:3" s="8" customFormat="1" ht="31.5" x14ac:dyDescent="0.3">
      <c r="A15" s="79" t="s">
        <v>14</v>
      </c>
      <c r="B15" s="91" t="s">
        <v>95</v>
      </c>
      <c r="C15" s="77"/>
    </row>
    <row r="16" spans="1:3" s="46" customFormat="1" ht="31.5" x14ac:dyDescent="0.3">
      <c r="A16" s="78" t="s">
        <v>6</v>
      </c>
      <c r="B16" s="90" t="s">
        <v>72</v>
      </c>
      <c r="C16" s="77"/>
    </row>
    <row r="17" spans="1:3" s="8" customFormat="1" ht="31.5" x14ac:dyDescent="0.3">
      <c r="A17" s="79" t="s">
        <v>81</v>
      </c>
      <c r="B17" s="91" t="s">
        <v>96</v>
      </c>
      <c r="C17" s="77"/>
    </row>
    <row r="18" spans="1:3" s="8" customFormat="1" ht="47.25" x14ac:dyDescent="0.3">
      <c r="A18" s="79" t="s">
        <v>82</v>
      </c>
      <c r="B18" s="91" t="s">
        <v>97</v>
      </c>
      <c r="C18" s="77"/>
    </row>
    <row r="19" spans="1:3" s="8" customFormat="1" ht="47.25" x14ac:dyDescent="0.3">
      <c r="A19" s="79" t="s">
        <v>7</v>
      </c>
      <c r="B19" s="91" t="s">
        <v>98</v>
      </c>
      <c r="C19" s="77"/>
    </row>
    <row r="20" spans="1:3" s="8" customFormat="1" ht="47.25" x14ac:dyDescent="0.3">
      <c r="A20" s="79" t="s">
        <v>15</v>
      </c>
      <c r="B20" s="91" t="s">
        <v>99</v>
      </c>
      <c r="C20" s="77"/>
    </row>
    <row r="21" spans="1:3" s="46" customFormat="1" ht="31.5" x14ac:dyDescent="0.3">
      <c r="A21" s="78" t="s">
        <v>10</v>
      </c>
      <c r="B21" s="90" t="s">
        <v>73</v>
      </c>
      <c r="C21" s="77"/>
    </row>
    <row r="22" spans="1:3" s="46" customFormat="1" ht="31.5" x14ac:dyDescent="0.3">
      <c r="A22" s="78" t="s">
        <v>100</v>
      </c>
      <c r="B22" s="90" t="s">
        <v>101</v>
      </c>
      <c r="C22" s="77"/>
    </row>
    <row r="23" spans="1:3" s="8" customFormat="1" ht="31.5" x14ac:dyDescent="0.3">
      <c r="A23" s="79" t="s">
        <v>102</v>
      </c>
      <c r="B23" s="91" t="s">
        <v>103</v>
      </c>
      <c r="C23" s="96"/>
    </row>
    <row r="24" spans="1:3" s="8" customFormat="1" ht="31.5" x14ac:dyDescent="0.3">
      <c r="A24" s="79" t="s">
        <v>104</v>
      </c>
      <c r="B24" s="91" t="s">
        <v>103</v>
      </c>
      <c r="C24" s="96"/>
    </row>
    <row r="25" spans="1:3" s="8" customFormat="1" ht="31.5" x14ac:dyDescent="0.3">
      <c r="A25" s="82" t="s">
        <v>8</v>
      </c>
      <c r="B25" s="92" t="s">
        <v>74</v>
      </c>
      <c r="C25" s="77"/>
    </row>
    <row r="26" spans="1:3" s="8" customFormat="1" ht="31.5" x14ac:dyDescent="0.3">
      <c r="A26" s="83" t="s">
        <v>9</v>
      </c>
      <c r="B26" s="93" t="s">
        <v>105</v>
      </c>
      <c r="C26" s="77"/>
    </row>
    <row r="27" spans="1:3" s="8" customFormat="1" ht="31.5" x14ac:dyDescent="0.3">
      <c r="A27" s="79" t="s">
        <v>16</v>
      </c>
      <c r="B27" s="91" t="s">
        <v>106</v>
      </c>
      <c r="C27" s="77"/>
    </row>
    <row r="28" spans="1:3" s="8" customFormat="1" ht="47.25" x14ac:dyDescent="0.3">
      <c r="A28" s="79" t="s">
        <v>87</v>
      </c>
      <c r="B28" s="91" t="s">
        <v>284</v>
      </c>
      <c r="C28" s="77"/>
    </row>
    <row r="29" spans="1:3" s="8" customFormat="1" ht="31.5" x14ac:dyDescent="0.3">
      <c r="A29" s="85" t="s">
        <v>83</v>
      </c>
      <c r="B29" s="168" t="s">
        <v>84</v>
      </c>
      <c r="C29" s="227"/>
    </row>
    <row r="30" spans="1:3" s="8" customFormat="1" ht="31.5" x14ac:dyDescent="0.3">
      <c r="A30" s="85" t="s">
        <v>85</v>
      </c>
      <c r="B30" s="94" t="s">
        <v>107</v>
      </c>
      <c r="C30" s="86"/>
    </row>
    <row r="31" spans="1:3" s="8" customFormat="1" ht="47.25" x14ac:dyDescent="0.3">
      <c r="A31" s="85" t="s">
        <v>86</v>
      </c>
      <c r="B31" s="94" t="s">
        <v>108</v>
      </c>
      <c r="C31" s="86"/>
    </row>
    <row r="32" spans="1:3" s="8" customFormat="1" ht="18.75" x14ac:dyDescent="0.3">
      <c r="B32" s="47"/>
      <c r="C32" s="48"/>
    </row>
    <row r="33" spans="2:3" s="8" customFormat="1" ht="18.75" x14ac:dyDescent="0.3">
      <c r="B33" s="47"/>
      <c r="C33" s="48"/>
    </row>
    <row r="34" spans="2:3" s="8" customFormat="1" ht="18.75" x14ac:dyDescent="0.3">
      <c r="B34" s="47"/>
      <c r="C34" s="48"/>
    </row>
    <row r="35" spans="2:3" s="8" customFormat="1" ht="18.75" x14ac:dyDescent="0.3">
      <c r="B35" s="47"/>
      <c r="C35" s="48"/>
    </row>
    <row r="36" spans="2:3" s="8" customFormat="1" ht="18.75" x14ac:dyDescent="0.3">
      <c r="B36" s="49"/>
      <c r="C36" s="50"/>
    </row>
    <row r="37" spans="2:3" s="8" customFormat="1" ht="18.75" x14ac:dyDescent="0.3">
      <c r="B37" s="47"/>
      <c r="C37" s="48"/>
    </row>
    <row r="38" spans="2:3" s="8" customFormat="1" ht="18.75" x14ac:dyDescent="0.3">
      <c r="B38" s="47"/>
      <c r="C38" s="48"/>
    </row>
    <row r="39" spans="2:3" s="8" customFormat="1" ht="18.75" x14ac:dyDescent="0.3">
      <c r="B39" s="51"/>
      <c r="C39" s="52"/>
    </row>
    <row r="40" spans="2:3" s="8" customFormat="1" ht="18.75" x14ac:dyDescent="0.3">
      <c r="B40" s="47"/>
      <c r="C40" s="48"/>
    </row>
    <row r="41" spans="2:3" s="8" customFormat="1" ht="18.75" x14ac:dyDescent="0.3">
      <c r="B41" s="47"/>
      <c r="C41" s="48"/>
    </row>
    <row r="42" spans="2:3" s="8" customFormat="1" ht="18.75" x14ac:dyDescent="0.3">
      <c r="B42" s="51"/>
      <c r="C42" s="52"/>
    </row>
    <row r="43" spans="2:3" s="8" customFormat="1" ht="18.75" x14ac:dyDescent="0.3">
      <c r="B43" s="47"/>
      <c r="C43" s="48"/>
    </row>
    <row r="44" spans="2:3" s="8" customFormat="1" ht="18.75" x14ac:dyDescent="0.3">
      <c r="B44" s="47"/>
      <c r="C44" s="48"/>
    </row>
    <row r="45" spans="2:3" s="8" customFormat="1" ht="18.75" x14ac:dyDescent="0.3">
      <c r="B45" s="47"/>
      <c r="C45" s="48"/>
    </row>
    <row r="46" spans="2:3" s="8" customFormat="1" ht="18.75" x14ac:dyDescent="0.3">
      <c r="B46" s="47"/>
      <c r="C46" s="48"/>
    </row>
    <row r="47" spans="2:3" s="8" customFormat="1" ht="18.75" x14ac:dyDescent="0.3">
      <c r="B47" s="53"/>
      <c r="C47" s="54"/>
    </row>
    <row r="48" spans="2:3" s="8" customFormat="1" ht="18.75" x14ac:dyDescent="0.3">
      <c r="B48" s="53"/>
      <c r="C48" s="54"/>
    </row>
    <row r="49" spans="2:3" s="8" customFormat="1" ht="18.75" x14ac:dyDescent="0.3">
      <c r="B49" s="53"/>
      <c r="C49" s="54"/>
    </row>
    <row r="50" spans="2:3" s="8" customFormat="1" ht="18.75" x14ac:dyDescent="0.3">
      <c r="C50" s="55"/>
    </row>
    <row r="51" spans="2:3" s="8" customFormat="1" ht="18.75" x14ac:dyDescent="0.3">
      <c r="C51" s="55"/>
    </row>
    <row r="52" spans="2:3" s="8" customFormat="1" ht="18.75" x14ac:dyDescent="0.3">
      <c r="C52" s="55"/>
    </row>
    <row r="53" spans="2:3" s="8" customFormat="1" ht="18.75" x14ac:dyDescent="0.3">
      <c r="C53" s="55"/>
    </row>
    <row r="54" spans="2:3" s="8" customFormat="1" ht="18.75" x14ac:dyDescent="0.3">
      <c r="C54" s="55"/>
    </row>
    <row r="55" spans="2:3" s="8" customFormat="1" ht="18.75" x14ac:dyDescent="0.3">
      <c r="C55" s="55"/>
    </row>
    <row r="56" spans="2:3" s="8" customFormat="1" ht="18.75" x14ac:dyDescent="0.3">
      <c r="C56" s="55"/>
    </row>
    <row r="57" spans="2:3" s="8" customFormat="1" ht="18.75" x14ac:dyDescent="0.3">
      <c r="C57" s="55"/>
    </row>
    <row r="58" spans="2:3" s="8" customFormat="1" ht="18.75" x14ac:dyDescent="0.3">
      <c r="C58" s="55"/>
    </row>
    <row r="59" spans="2:3" s="8" customFormat="1" ht="18.75" x14ac:dyDescent="0.3">
      <c r="C59" s="55"/>
    </row>
    <row r="60" spans="2:3" s="8" customFormat="1" ht="18.75" x14ac:dyDescent="0.3">
      <c r="C60" s="55"/>
    </row>
    <row r="61" spans="2:3" s="8" customFormat="1" ht="18.75" x14ac:dyDescent="0.3">
      <c r="C61" s="55"/>
    </row>
    <row r="62" spans="2:3" s="8" customFormat="1" ht="18.75" x14ac:dyDescent="0.3">
      <c r="C62" s="55"/>
    </row>
    <row r="63" spans="2:3" s="8" customFormat="1" ht="18.75" x14ac:dyDescent="0.3">
      <c r="C63" s="55"/>
    </row>
    <row r="64" spans="2:3" s="8" customFormat="1" ht="18.75" x14ac:dyDescent="0.3">
      <c r="C64" s="55"/>
    </row>
    <row r="65" spans="3:3" s="8" customFormat="1" ht="18.75" x14ac:dyDescent="0.3">
      <c r="C65" s="55"/>
    </row>
    <row r="66" spans="3:3" s="8" customFormat="1" ht="18.75" x14ac:dyDescent="0.3">
      <c r="C66" s="55"/>
    </row>
    <row r="67" spans="3:3" s="8" customFormat="1" ht="18.75" x14ac:dyDescent="0.3">
      <c r="C67" s="55"/>
    </row>
    <row r="68" spans="3:3" s="8" customFormat="1" ht="18.75" x14ac:dyDescent="0.3">
      <c r="C68" s="55"/>
    </row>
    <row r="69" spans="3:3" s="8" customFormat="1" ht="18.75" x14ac:dyDescent="0.3">
      <c r="C69" s="55"/>
    </row>
    <row r="70" spans="3:3" s="8" customFormat="1" ht="18.75" x14ac:dyDescent="0.3">
      <c r="C70" s="55"/>
    </row>
    <row r="71" spans="3:3" s="8" customFormat="1" ht="18.75" x14ac:dyDescent="0.3">
      <c r="C71" s="55"/>
    </row>
    <row r="72" spans="3:3" s="8" customFormat="1" ht="18.75" x14ac:dyDescent="0.3">
      <c r="C72" s="55"/>
    </row>
    <row r="73" spans="3:3" s="8" customFormat="1" ht="18.75" x14ac:dyDescent="0.3">
      <c r="C73" s="55"/>
    </row>
    <row r="74" spans="3:3" s="8" customFormat="1" ht="18.75" x14ac:dyDescent="0.3">
      <c r="C74" s="55"/>
    </row>
    <row r="75" spans="3:3" s="8" customFormat="1" ht="18.75" x14ac:dyDescent="0.3">
      <c r="C75" s="55"/>
    </row>
    <row r="76" spans="3:3" s="8" customFormat="1" ht="18.75" x14ac:dyDescent="0.3">
      <c r="C76" s="55"/>
    </row>
    <row r="77" spans="3:3" s="8" customFormat="1" ht="18.75" x14ac:dyDescent="0.3">
      <c r="C77" s="55"/>
    </row>
    <row r="78" spans="3:3" s="8" customFormat="1" ht="18.75" x14ac:dyDescent="0.3">
      <c r="C78" s="55"/>
    </row>
    <row r="79" spans="3:3" s="8" customFormat="1" ht="18.75" x14ac:dyDescent="0.3">
      <c r="C79" s="55"/>
    </row>
    <row r="80" spans="3:3" s="8" customFormat="1" ht="18.75" x14ac:dyDescent="0.3">
      <c r="C80" s="55"/>
    </row>
    <row r="81" spans="3:3" s="8" customFormat="1" ht="18.75" x14ac:dyDescent="0.3">
      <c r="C81" s="55"/>
    </row>
    <row r="82" spans="3:3" s="8" customFormat="1" ht="18.75" x14ac:dyDescent="0.3">
      <c r="C82" s="55"/>
    </row>
    <row r="83" spans="3:3" s="8" customFormat="1" ht="18.75" x14ac:dyDescent="0.3">
      <c r="C83" s="55"/>
    </row>
    <row r="84" spans="3:3" s="8" customFormat="1" ht="18.75" x14ac:dyDescent="0.3">
      <c r="C84" s="55"/>
    </row>
    <row r="85" spans="3:3" s="8" customFormat="1" ht="18.75" x14ac:dyDescent="0.3">
      <c r="C85" s="55"/>
    </row>
    <row r="86" spans="3:3" s="8" customFormat="1" ht="18.75" x14ac:dyDescent="0.3">
      <c r="C86" s="55"/>
    </row>
    <row r="87" spans="3:3" s="8" customFormat="1" ht="18.75" x14ac:dyDescent="0.3">
      <c r="C87" s="55"/>
    </row>
    <row r="88" spans="3:3" s="8" customFormat="1" ht="18.75" x14ac:dyDescent="0.3">
      <c r="C88" s="55"/>
    </row>
    <row r="89" spans="3:3" s="8" customFormat="1" ht="18.75" x14ac:dyDescent="0.3">
      <c r="C89" s="55"/>
    </row>
    <row r="90" spans="3:3" s="8" customFormat="1" ht="18.75" x14ac:dyDescent="0.3">
      <c r="C90" s="55"/>
    </row>
    <row r="91" spans="3:3" s="8" customFormat="1" ht="18.75" x14ac:dyDescent="0.3">
      <c r="C91" s="55"/>
    </row>
    <row r="92" spans="3:3" s="8" customFormat="1" ht="18.75" x14ac:dyDescent="0.3">
      <c r="C92" s="55"/>
    </row>
    <row r="93" spans="3:3" s="8" customFormat="1" ht="18.75" x14ac:dyDescent="0.3">
      <c r="C93" s="55"/>
    </row>
    <row r="94" spans="3:3" s="8" customFormat="1" ht="18.75" x14ac:dyDescent="0.3">
      <c r="C94" s="55"/>
    </row>
    <row r="95" spans="3:3" s="8" customFormat="1" ht="18.75" x14ac:dyDescent="0.3">
      <c r="C95" s="55"/>
    </row>
    <row r="96" spans="3:3" s="8" customFormat="1" ht="18.75" x14ac:dyDescent="0.3">
      <c r="C96" s="55"/>
    </row>
    <row r="97" spans="3:3" s="8" customFormat="1" ht="18.75" x14ac:dyDescent="0.3">
      <c r="C97" s="55"/>
    </row>
    <row r="98" spans="3:3" s="8" customFormat="1" ht="18.75" x14ac:dyDescent="0.3">
      <c r="C98" s="55"/>
    </row>
    <row r="99" spans="3:3" s="8" customFormat="1" ht="18.75" x14ac:dyDescent="0.3">
      <c r="C99" s="55"/>
    </row>
    <row r="100" spans="3:3" s="8" customFormat="1" ht="18.75" x14ac:dyDescent="0.3">
      <c r="C100" s="55"/>
    </row>
    <row r="101" spans="3:3" s="8" customFormat="1" ht="18.75" x14ac:dyDescent="0.3">
      <c r="C101" s="55"/>
    </row>
    <row r="102" spans="3:3" s="8" customFormat="1" ht="18.75" x14ac:dyDescent="0.3">
      <c r="C102" s="55"/>
    </row>
    <row r="103" spans="3:3" s="8" customFormat="1" ht="18.75" x14ac:dyDescent="0.3">
      <c r="C103" s="55"/>
    </row>
    <row r="104" spans="3:3" s="8" customFormat="1" ht="18.75" x14ac:dyDescent="0.3">
      <c r="C104" s="55"/>
    </row>
    <row r="105" spans="3:3" s="8" customFormat="1" ht="18.75" x14ac:dyDescent="0.3">
      <c r="C105" s="55"/>
    </row>
    <row r="106" spans="3:3" s="8" customFormat="1" ht="18.75" x14ac:dyDescent="0.3">
      <c r="C106" s="55"/>
    </row>
    <row r="107" spans="3:3" s="8" customFormat="1" ht="18.75" x14ac:dyDescent="0.3">
      <c r="C107" s="55"/>
    </row>
    <row r="108" spans="3:3" s="8" customFormat="1" ht="18.75" x14ac:dyDescent="0.3">
      <c r="C108" s="55"/>
    </row>
    <row r="109" spans="3:3" s="8" customFormat="1" ht="18.75" x14ac:dyDescent="0.3">
      <c r="C109" s="55"/>
    </row>
    <row r="110" spans="3:3" s="8" customFormat="1" ht="18.75" x14ac:dyDescent="0.3">
      <c r="C110" s="55"/>
    </row>
    <row r="111" spans="3:3" s="8" customFormat="1" ht="18.75" x14ac:dyDescent="0.3">
      <c r="C111" s="55"/>
    </row>
    <row r="112" spans="3:3" s="8" customFormat="1" ht="18.75" x14ac:dyDescent="0.3">
      <c r="C112" s="55"/>
    </row>
    <row r="113" spans="3:3" s="8" customFormat="1" ht="18.75" x14ac:dyDescent="0.3">
      <c r="C113" s="55"/>
    </row>
    <row r="114" spans="3:3" s="8" customFormat="1" ht="18.75" x14ac:dyDescent="0.3">
      <c r="C114" s="55"/>
    </row>
    <row r="115" spans="3:3" s="8" customFormat="1" ht="18.75" x14ac:dyDescent="0.3">
      <c r="C115" s="55"/>
    </row>
    <row r="116" spans="3:3" s="8" customFormat="1" ht="18.75" x14ac:dyDescent="0.3">
      <c r="C116" s="55"/>
    </row>
    <row r="117" spans="3:3" s="8" customFormat="1" ht="18.75" x14ac:dyDescent="0.3">
      <c r="C117" s="55"/>
    </row>
    <row r="118" spans="3:3" s="8" customFormat="1" ht="18.75" x14ac:dyDescent="0.3">
      <c r="C118" s="55"/>
    </row>
    <row r="119" spans="3:3" s="8" customFormat="1" ht="18.75" x14ac:dyDescent="0.3">
      <c r="C119" s="55"/>
    </row>
    <row r="120" spans="3:3" s="8" customFormat="1" ht="18.75" x14ac:dyDescent="0.3">
      <c r="C120" s="55"/>
    </row>
    <row r="121" spans="3:3" s="8" customFormat="1" ht="18.75" x14ac:dyDescent="0.3">
      <c r="C121" s="55"/>
    </row>
    <row r="122" spans="3:3" s="8" customFormat="1" ht="18.75" x14ac:dyDescent="0.3">
      <c r="C122" s="55"/>
    </row>
    <row r="123" spans="3:3" s="8" customFormat="1" ht="18.75" x14ac:dyDescent="0.3">
      <c r="C123" s="55"/>
    </row>
    <row r="124" spans="3:3" s="8" customFormat="1" ht="18.75" x14ac:dyDescent="0.3">
      <c r="C124" s="55"/>
    </row>
    <row r="125" spans="3:3" s="8" customFormat="1" ht="18.75" x14ac:dyDescent="0.3">
      <c r="C125" s="55"/>
    </row>
    <row r="126" spans="3:3" s="8" customFormat="1" ht="18.75" x14ac:dyDescent="0.3">
      <c r="C126" s="55"/>
    </row>
    <row r="127" spans="3:3" s="8" customFormat="1" ht="18.75" x14ac:dyDescent="0.3">
      <c r="C127" s="55"/>
    </row>
    <row r="128" spans="3:3" s="8" customFormat="1" ht="18.75" x14ac:dyDescent="0.3">
      <c r="C128" s="55"/>
    </row>
    <row r="129" spans="3:3" s="8" customFormat="1" ht="18.75" x14ac:dyDescent="0.3">
      <c r="C129" s="55"/>
    </row>
    <row r="130" spans="3:3" s="8" customFormat="1" ht="18.75" x14ac:dyDescent="0.3">
      <c r="C130" s="55"/>
    </row>
    <row r="131" spans="3:3" s="8" customFormat="1" ht="18.75" x14ac:dyDescent="0.3">
      <c r="C131" s="55"/>
    </row>
    <row r="132" spans="3:3" s="8" customFormat="1" ht="18.75" x14ac:dyDescent="0.3">
      <c r="C132" s="55"/>
    </row>
    <row r="133" spans="3:3" s="8" customFormat="1" ht="18.75" x14ac:dyDescent="0.3">
      <c r="C133" s="55"/>
    </row>
    <row r="134" spans="3:3" s="8" customFormat="1" ht="18.75" x14ac:dyDescent="0.3">
      <c r="C134" s="55"/>
    </row>
    <row r="135" spans="3:3" s="8" customFormat="1" ht="18.75" x14ac:dyDescent="0.3">
      <c r="C135" s="55"/>
    </row>
    <row r="136" spans="3:3" s="8" customFormat="1" ht="18.75" x14ac:dyDescent="0.3">
      <c r="C136" s="55"/>
    </row>
    <row r="137" spans="3:3" s="8" customFormat="1" ht="18.75" x14ac:dyDescent="0.3">
      <c r="C137" s="55"/>
    </row>
    <row r="138" spans="3:3" s="8" customFormat="1" ht="18.75" x14ac:dyDescent="0.3">
      <c r="C138" s="55"/>
    </row>
    <row r="139" spans="3:3" s="8" customFormat="1" ht="18.75" x14ac:dyDescent="0.3">
      <c r="C139" s="55"/>
    </row>
    <row r="140" spans="3:3" s="8" customFormat="1" ht="18.75" x14ac:dyDescent="0.3">
      <c r="C140" s="55"/>
    </row>
    <row r="141" spans="3:3" s="8" customFormat="1" ht="18.75" x14ac:dyDescent="0.3">
      <c r="C141" s="55"/>
    </row>
    <row r="142" spans="3:3" s="8" customFormat="1" ht="18.75" x14ac:dyDescent="0.3">
      <c r="C142" s="55"/>
    </row>
    <row r="143" spans="3:3" s="8" customFormat="1" ht="18.75" x14ac:dyDescent="0.3">
      <c r="C143" s="55"/>
    </row>
    <row r="144" spans="3:3" s="8" customFormat="1" ht="18.75" x14ac:dyDescent="0.3">
      <c r="C144" s="55"/>
    </row>
    <row r="145" spans="3:3" s="8" customFormat="1" ht="18.75" x14ac:dyDescent="0.3">
      <c r="C145" s="55"/>
    </row>
    <row r="146" spans="3:3" s="8" customFormat="1" ht="18.75" x14ac:dyDescent="0.3">
      <c r="C146" s="55"/>
    </row>
    <row r="147" spans="3:3" s="8" customFormat="1" ht="18.75" x14ac:dyDescent="0.3">
      <c r="C147" s="55"/>
    </row>
    <row r="148" spans="3:3" s="8" customFormat="1" ht="18.75" x14ac:dyDescent="0.3">
      <c r="C148" s="55"/>
    </row>
    <row r="149" spans="3:3" s="8" customFormat="1" ht="18.75" x14ac:dyDescent="0.3">
      <c r="C149" s="55"/>
    </row>
    <row r="150" spans="3:3" s="8" customFormat="1" ht="18.75" x14ac:dyDescent="0.3">
      <c r="C150" s="55"/>
    </row>
    <row r="151" spans="3:3" s="8" customFormat="1" ht="18.75" x14ac:dyDescent="0.3">
      <c r="C151" s="55"/>
    </row>
    <row r="152" spans="3:3" s="8" customFormat="1" ht="18.75" x14ac:dyDescent="0.3">
      <c r="C152" s="55"/>
    </row>
    <row r="153" spans="3:3" s="8" customFormat="1" ht="18.75" x14ac:dyDescent="0.3">
      <c r="C153" s="55"/>
    </row>
    <row r="154" spans="3:3" x14ac:dyDescent="0.25">
      <c r="C154" s="7"/>
    </row>
    <row r="155" spans="3:3" x14ac:dyDescent="0.25">
      <c r="C155" s="7"/>
    </row>
    <row r="156" spans="3:3" x14ac:dyDescent="0.25">
      <c r="C156" s="7"/>
    </row>
    <row r="157" spans="3:3" x14ac:dyDescent="0.25">
      <c r="C157" s="7"/>
    </row>
    <row r="158" spans="3:3" x14ac:dyDescent="0.25">
      <c r="C158" s="7"/>
    </row>
    <row r="159" spans="3:3" x14ac:dyDescent="0.25">
      <c r="C159" s="7"/>
    </row>
  </sheetData>
  <mergeCells count="1">
    <mergeCell ref="A3:C3"/>
  </mergeCells>
  <phoneticPr fontId="3" type="noConversion"/>
  <pageMargins left="0.98425196850393704" right="0.59055118110236227" top="0.78740157480314965" bottom="0.78740157480314965" header="0.51181102362204722" footer="0.51181102362204722"/>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tabSelected="1" view="pageBreakPreview" topLeftCell="A36" zoomScale="75" zoomScaleNormal="75" zoomScaleSheetLayoutView="75" workbookViewId="0">
      <selection activeCell="B40" sqref="B40"/>
    </sheetView>
  </sheetViews>
  <sheetFormatPr defaultColWidth="3.5703125" defaultRowHeight="12.75" x14ac:dyDescent="0.2"/>
  <cols>
    <col min="1" max="1" width="5.28515625" style="28" customWidth="1"/>
    <col min="2" max="2" width="74.42578125" style="29" customWidth="1"/>
    <col min="3" max="3" width="8.5703125" style="30" customWidth="1"/>
    <col min="4" max="4" width="8.42578125" style="30" customWidth="1"/>
    <col min="5" max="5" width="14.7109375" style="30" customWidth="1"/>
    <col min="6" max="6" width="12.42578125" style="30" customWidth="1"/>
    <col min="7" max="7" width="12.42578125" style="170" hidden="1" customWidth="1"/>
    <col min="8" max="8" width="12.42578125" style="170" customWidth="1"/>
    <col min="9" max="9" width="13.85546875" style="170" customWidth="1"/>
    <col min="10" max="256" width="9.140625" style="31" customWidth="1"/>
    <col min="257" max="16384" width="3.5703125" style="31"/>
  </cols>
  <sheetData>
    <row r="1" spans="1:9" ht="98.25" customHeight="1" x14ac:dyDescent="0.25">
      <c r="E1" s="262" t="s">
        <v>339</v>
      </c>
      <c r="F1" s="262"/>
      <c r="G1" s="262"/>
      <c r="H1" s="262"/>
      <c r="I1" s="262"/>
    </row>
    <row r="2" spans="1:9" ht="15.75" customHeight="1" x14ac:dyDescent="0.2">
      <c r="F2" s="32"/>
      <c r="G2" s="163"/>
      <c r="H2" s="163"/>
      <c r="I2" s="163"/>
    </row>
    <row r="3" spans="1:9" s="59" customFormat="1" ht="78" customHeight="1" x14ac:dyDescent="0.3">
      <c r="A3" s="244" t="s">
        <v>340</v>
      </c>
      <c r="B3" s="244"/>
      <c r="C3" s="244"/>
      <c r="D3" s="244"/>
      <c r="E3" s="244"/>
      <c r="F3" s="244"/>
      <c r="G3" s="244"/>
      <c r="H3" s="244"/>
      <c r="I3" s="258"/>
    </row>
    <row r="4" spans="1:9" s="59" customFormat="1" ht="21" customHeight="1" x14ac:dyDescent="0.3">
      <c r="A4" s="143"/>
      <c r="B4" s="143"/>
      <c r="C4" s="143"/>
      <c r="D4" s="143"/>
      <c r="E4" s="143"/>
      <c r="F4" s="143"/>
      <c r="G4" s="152"/>
      <c r="H4" s="152"/>
      <c r="I4" s="153"/>
    </row>
    <row r="5" spans="1:9" s="35" customFormat="1" ht="15.75" customHeight="1" x14ac:dyDescent="0.25">
      <c r="A5" s="33"/>
      <c r="B5" s="33"/>
      <c r="C5" s="33"/>
      <c r="D5" s="33"/>
      <c r="E5" s="34"/>
      <c r="F5" s="263" t="s">
        <v>62</v>
      </c>
      <c r="G5" s="263"/>
      <c r="H5" s="263"/>
      <c r="I5" s="263"/>
    </row>
    <row r="6" spans="1:9" s="65" customFormat="1" ht="74.25" customHeight="1" x14ac:dyDescent="0.3">
      <c r="A6" s="44" t="s">
        <v>50</v>
      </c>
      <c r="B6" s="44" t="s">
        <v>51</v>
      </c>
      <c r="C6" s="199" t="s">
        <v>65</v>
      </c>
      <c r="D6" s="199" t="s">
        <v>66</v>
      </c>
      <c r="E6" s="200" t="s">
        <v>67</v>
      </c>
      <c r="F6" s="200" t="s">
        <v>68</v>
      </c>
      <c r="G6" s="200" t="s">
        <v>26</v>
      </c>
      <c r="H6" s="200" t="s">
        <v>376</v>
      </c>
      <c r="I6" s="44" t="s">
        <v>375</v>
      </c>
    </row>
    <row r="7" spans="1:9" s="74" customFormat="1" ht="15.75" x14ac:dyDescent="0.25">
      <c r="A7" s="124">
        <v>1</v>
      </c>
      <c r="B7" s="124">
        <v>2</v>
      </c>
      <c r="C7" s="125" t="s">
        <v>52</v>
      </c>
      <c r="D7" s="125" t="s">
        <v>53</v>
      </c>
      <c r="E7" s="125" t="s">
        <v>54</v>
      </c>
      <c r="F7" s="125" t="s">
        <v>55</v>
      </c>
      <c r="G7" s="125" t="s">
        <v>56</v>
      </c>
      <c r="H7" s="125"/>
      <c r="I7" s="124">
        <v>7</v>
      </c>
    </row>
    <row r="8" spans="1:9" s="66" customFormat="1" ht="18" x14ac:dyDescent="0.25">
      <c r="A8" s="109" t="s">
        <v>152</v>
      </c>
      <c r="B8" s="126" t="s">
        <v>130</v>
      </c>
      <c r="C8" s="109" t="s">
        <v>136</v>
      </c>
      <c r="D8" s="109"/>
      <c r="E8" s="109"/>
      <c r="F8" s="104"/>
      <c r="G8" s="113">
        <f>G9+G13+G26</f>
        <v>0</v>
      </c>
      <c r="H8" s="113">
        <f>H9+H13+H26+H24</f>
        <v>210.4</v>
      </c>
      <c r="I8" s="113">
        <f>I9+I13+I26+I24</f>
        <v>1789.9</v>
      </c>
    </row>
    <row r="9" spans="1:9" s="66" customFormat="1" ht="31.5" x14ac:dyDescent="0.25">
      <c r="A9" s="109" t="s">
        <v>63</v>
      </c>
      <c r="B9" s="126" t="s">
        <v>131</v>
      </c>
      <c r="C9" s="104" t="s">
        <v>136</v>
      </c>
      <c r="D9" s="104" t="s">
        <v>137</v>
      </c>
      <c r="E9" s="104"/>
      <c r="F9" s="104"/>
      <c r="G9" s="113">
        <f>G10</f>
        <v>0</v>
      </c>
      <c r="H9" s="113">
        <f>H10</f>
        <v>16.3</v>
      </c>
      <c r="I9" s="113">
        <f>I10</f>
        <v>428.70000000000005</v>
      </c>
    </row>
    <row r="10" spans="1:9" s="66" customFormat="1" ht="18" x14ac:dyDescent="0.25">
      <c r="A10" s="73"/>
      <c r="B10" s="128" t="s">
        <v>150</v>
      </c>
      <c r="C10" s="71" t="s">
        <v>136</v>
      </c>
      <c r="D10" s="71" t="s">
        <v>137</v>
      </c>
      <c r="E10" s="72" t="s">
        <v>196</v>
      </c>
      <c r="F10" s="72"/>
      <c r="G10" s="100">
        <f>G11+G12</f>
        <v>0</v>
      </c>
      <c r="H10" s="100">
        <f>H11+H12</f>
        <v>16.3</v>
      </c>
      <c r="I10" s="100">
        <f>I11+I12</f>
        <v>428.70000000000005</v>
      </c>
    </row>
    <row r="11" spans="1:9" s="66" customFormat="1" ht="18" x14ac:dyDescent="0.25">
      <c r="A11" s="73"/>
      <c r="B11" s="164" t="s">
        <v>236</v>
      </c>
      <c r="C11" s="71" t="s">
        <v>136</v>
      </c>
      <c r="D11" s="71" t="s">
        <v>137</v>
      </c>
      <c r="E11" s="71" t="s">
        <v>196</v>
      </c>
      <c r="F11" s="166" t="s">
        <v>138</v>
      </c>
      <c r="G11" s="165"/>
      <c r="H11" s="165">
        <v>12.7</v>
      </c>
      <c r="I11" s="98">
        <v>329.3</v>
      </c>
    </row>
    <row r="12" spans="1:9" s="66" customFormat="1" ht="47.25" x14ac:dyDescent="0.25">
      <c r="A12" s="73"/>
      <c r="B12" s="164" t="s">
        <v>237</v>
      </c>
      <c r="C12" s="72" t="s">
        <v>136</v>
      </c>
      <c r="D12" s="72" t="s">
        <v>137</v>
      </c>
      <c r="E12" s="72" t="s">
        <v>196</v>
      </c>
      <c r="F12" s="166" t="s">
        <v>213</v>
      </c>
      <c r="G12" s="165"/>
      <c r="H12" s="165">
        <v>3.6</v>
      </c>
      <c r="I12" s="98">
        <v>99.4</v>
      </c>
    </row>
    <row r="13" spans="1:9" s="66" customFormat="1" ht="47.25" x14ac:dyDescent="0.25">
      <c r="A13" s="109" t="s">
        <v>153</v>
      </c>
      <c r="B13" s="110" t="s">
        <v>46</v>
      </c>
      <c r="C13" s="104" t="s">
        <v>136</v>
      </c>
      <c r="D13" s="104" t="s">
        <v>139</v>
      </c>
      <c r="E13" s="104"/>
      <c r="F13" s="104"/>
      <c r="G13" s="113">
        <f>G14</f>
        <v>0</v>
      </c>
      <c r="H13" s="113">
        <f>H14+H18</f>
        <v>10.199999999999999</v>
      </c>
      <c r="I13" s="113">
        <f>I14+I18</f>
        <v>528.6</v>
      </c>
    </row>
    <row r="14" spans="1:9" s="67" customFormat="1" ht="31.5" x14ac:dyDescent="0.25">
      <c r="A14" s="71"/>
      <c r="B14" s="128" t="s">
        <v>176</v>
      </c>
      <c r="C14" s="72" t="s">
        <v>136</v>
      </c>
      <c r="D14" s="72" t="s">
        <v>139</v>
      </c>
      <c r="E14" s="72" t="s">
        <v>197</v>
      </c>
      <c r="F14" s="166"/>
      <c r="G14" s="165">
        <f>G15+G18</f>
        <v>0</v>
      </c>
      <c r="H14" s="165">
        <f>H15</f>
        <v>10.199999999999999</v>
      </c>
      <c r="I14" s="165">
        <f>I15</f>
        <v>263</v>
      </c>
    </row>
    <row r="15" spans="1:9" s="66" customFormat="1" ht="31.5" x14ac:dyDescent="0.25">
      <c r="A15" s="73"/>
      <c r="B15" s="164" t="s">
        <v>198</v>
      </c>
      <c r="C15" s="72" t="s">
        <v>136</v>
      </c>
      <c r="D15" s="72" t="s">
        <v>139</v>
      </c>
      <c r="E15" s="72" t="s">
        <v>199</v>
      </c>
      <c r="F15" s="166"/>
      <c r="G15" s="165">
        <f>G16+G17</f>
        <v>0</v>
      </c>
      <c r="H15" s="165">
        <f>H16+H17</f>
        <v>10.199999999999999</v>
      </c>
      <c r="I15" s="165">
        <f>I16+I17</f>
        <v>263</v>
      </c>
    </row>
    <row r="16" spans="1:9" s="66" customFormat="1" ht="18" x14ac:dyDescent="0.25">
      <c r="A16" s="73"/>
      <c r="B16" s="164" t="s">
        <v>236</v>
      </c>
      <c r="C16" s="72" t="s">
        <v>136</v>
      </c>
      <c r="D16" s="72" t="s">
        <v>139</v>
      </c>
      <c r="E16" s="72" t="s">
        <v>199</v>
      </c>
      <c r="F16" s="166" t="s">
        <v>138</v>
      </c>
      <c r="G16" s="165"/>
      <c r="H16" s="165">
        <v>7.8</v>
      </c>
      <c r="I16" s="100">
        <v>202</v>
      </c>
    </row>
    <row r="17" spans="1:9" s="66" customFormat="1" ht="47.25" x14ac:dyDescent="0.25">
      <c r="A17" s="73"/>
      <c r="B17" s="164" t="s">
        <v>237</v>
      </c>
      <c r="C17" s="72" t="s">
        <v>136</v>
      </c>
      <c r="D17" s="72" t="s">
        <v>139</v>
      </c>
      <c r="E17" s="72" t="s">
        <v>199</v>
      </c>
      <c r="F17" s="166" t="s">
        <v>213</v>
      </c>
      <c r="G17" s="165"/>
      <c r="H17" s="165">
        <v>2.4</v>
      </c>
      <c r="I17" s="100">
        <v>61</v>
      </c>
    </row>
    <row r="18" spans="1:9" s="66" customFormat="1" ht="31.5" x14ac:dyDescent="0.25">
      <c r="A18" s="73"/>
      <c r="B18" s="164" t="s">
        <v>200</v>
      </c>
      <c r="C18" s="72" t="s">
        <v>136</v>
      </c>
      <c r="D18" s="72" t="s">
        <v>139</v>
      </c>
      <c r="E18" s="72" t="s">
        <v>201</v>
      </c>
      <c r="F18" s="166"/>
      <c r="G18" s="165">
        <f>SUM(G19:G23)</f>
        <v>0</v>
      </c>
      <c r="H18" s="165"/>
      <c r="I18" s="165">
        <f>I19+I20+I21+I22+I23</f>
        <v>265.60000000000002</v>
      </c>
    </row>
    <row r="19" spans="1:9" s="66" customFormat="1" ht="31.5" x14ac:dyDescent="0.25">
      <c r="A19" s="73"/>
      <c r="B19" s="159" t="s">
        <v>310</v>
      </c>
      <c r="C19" s="72" t="s">
        <v>136</v>
      </c>
      <c r="D19" s="72" t="s">
        <v>139</v>
      </c>
      <c r="E19" s="72" t="s">
        <v>201</v>
      </c>
      <c r="F19" s="166" t="s">
        <v>140</v>
      </c>
      <c r="G19" s="165"/>
      <c r="H19" s="165"/>
      <c r="I19" s="100">
        <v>81</v>
      </c>
    </row>
    <row r="20" spans="1:9" s="66" customFormat="1" ht="31.5" x14ac:dyDescent="0.25">
      <c r="A20" s="73"/>
      <c r="B20" s="228" t="s">
        <v>311</v>
      </c>
      <c r="C20" s="72" t="s">
        <v>136</v>
      </c>
      <c r="D20" s="72" t="s">
        <v>139</v>
      </c>
      <c r="E20" s="72" t="s">
        <v>201</v>
      </c>
      <c r="F20" s="166">
        <v>244</v>
      </c>
      <c r="G20" s="165"/>
      <c r="H20" s="165"/>
      <c r="I20" s="100">
        <v>139.6</v>
      </c>
    </row>
    <row r="21" spans="1:9" s="66" customFormat="1" ht="18" x14ac:dyDescent="0.25">
      <c r="A21" s="73"/>
      <c r="B21" s="164" t="s">
        <v>132</v>
      </c>
      <c r="C21" s="71" t="s">
        <v>136</v>
      </c>
      <c r="D21" s="71" t="s">
        <v>139</v>
      </c>
      <c r="E21" s="72" t="s">
        <v>201</v>
      </c>
      <c r="F21" s="166">
        <v>851</v>
      </c>
      <c r="G21" s="165"/>
      <c r="H21" s="165"/>
      <c r="I21" s="173">
        <v>35</v>
      </c>
    </row>
    <row r="22" spans="1:9" s="66" customFormat="1" ht="18" x14ac:dyDescent="0.25">
      <c r="A22" s="73"/>
      <c r="B22" s="164" t="s">
        <v>193</v>
      </c>
      <c r="C22" s="71" t="s">
        <v>136</v>
      </c>
      <c r="D22" s="71" t="s">
        <v>139</v>
      </c>
      <c r="E22" s="72" t="s">
        <v>201</v>
      </c>
      <c r="F22" s="166">
        <v>852</v>
      </c>
      <c r="G22" s="165"/>
      <c r="H22" s="165"/>
      <c r="I22" s="173">
        <v>10</v>
      </c>
    </row>
    <row r="23" spans="1:9" s="66" customFormat="1" ht="18" hidden="1" x14ac:dyDescent="0.25">
      <c r="A23" s="73"/>
      <c r="B23" s="164" t="s">
        <v>194</v>
      </c>
      <c r="C23" s="71" t="s">
        <v>136</v>
      </c>
      <c r="D23" s="71" t="s">
        <v>139</v>
      </c>
      <c r="E23" s="72" t="s">
        <v>201</v>
      </c>
      <c r="F23" s="166" t="s">
        <v>195</v>
      </c>
      <c r="G23" s="165"/>
      <c r="H23" s="165"/>
      <c r="I23" s="173"/>
    </row>
    <row r="24" spans="1:9" s="66" customFormat="1" ht="18" x14ac:dyDescent="0.25">
      <c r="A24" s="73"/>
      <c r="B24" s="136" t="s">
        <v>384</v>
      </c>
      <c r="C24" s="109" t="s">
        <v>136</v>
      </c>
      <c r="D24" s="109" t="s">
        <v>147</v>
      </c>
      <c r="E24" s="104" t="s">
        <v>372</v>
      </c>
      <c r="F24" s="192" t="s">
        <v>116</v>
      </c>
      <c r="G24" s="174"/>
      <c r="H24" s="174">
        <v>158</v>
      </c>
      <c r="I24" s="234">
        <v>158</v>
      </c>
    </row>
    <row r="25" spans="1:9" s="66" customFormat="1" ht="18" x14ac:dyDescent="0.25">
      <c r="A25" s="73"/>
      <c r="B25" s="164" t="s">
        <v>373</v>
      </c>
      <c r="C25" s="71" t="s">
        <v>136</v>
      </c>
      <c r="D25" s="71" t="s">
        <v>147</v>
      </c>
      <c r="E25" s="72" t="s">
        <v>382</v>
      </c>
      <c r="F25" s="166" t="s">
        <v>383</v>
      </c>
      <c r="G25" s="165"/>
      <c r="H25" s="165">
        <v>158</v>
      </c>
      <c r="I25" s="173">
        <v>158</v>
      </c>
    </row>
    <row r="26" spans="1:9" s="66" customFormat="1" ht="18" x14ac:dyDescent="0.25">
      <c r="A26" s="109" t="s">
        <v>154</v>
      </c>
      <c r="B26" s="131" t="s">
        <v>45</v>
      </c>
      <c r="C26" s="109" t="s">
        <v>136</v>
      </c>
      <c r="D26" s="109" t="s">
        <v>141</v>
      </c>
      <c r="E26" s="109"/>
      <c r="F26" s="132"/>
      <c r="G26" s="113">
        <f>G27</f>
        <v>0</v>
      </c>
      <c r="H26" s="113">
        <f>H27+H31</f>
        <v>25.9</v>
      </c>
      <c r="I26" s="113">
        <f>I27+I31</f>
        <v>674.6</v>
      </c>
    </row>
    <row r="27" spans="1:9" s="66" customFormat="1" ht="31.5" x14ac:dyDescent="0.25">
      <c r="A27" s="73"/>
      <c r="B27" s="128" t="s">
        <v>176</v>
      </c>
      <c r="C27" s="72" t="s">
        <v>136</v>
      </c>
      <c r="D27" s="72" t="s">
        <v>141</v>
      </c>
      <c r="E27" s="72" t="s">
        <v>197</v>
      </c>
      <c r="F27" s="166"/>
      <c r="G27" s="165">
        <f>G28+G31</f>
        <v>0</v>
      </c>
      <c r="H27" s="165">
        <f>H28</f>
        <v>25.9</v>
      </c>
      <c r="I27" s="165">
        <f>I28</f>
        <v>674.6</v>
      </c>
    </row>
    <row r="28" spans="1:9" s="66" customFormat="1" ht="31.5" x14ac:dyDescent="0.25">
      <c r="A28" s="73"/>
      <c r="B28" s="164" t="s">
        <v>198</v>
      </c>
      <c r="C28" s="72" t="s">
        <v>136</v>
      </c>
      <c r="D28" s="72" t="s">
        <v>141</v>
      </c>
      <c r="E28" s="72" t="s">
        <v>199</v>
      </c>
      <c r="F28" s="166"/>
      <c r="G28" s="165">
        <f>G29+G30</f>
        <v>0</v>
      </c>
      <c r="H28" s="165">
        <f>H29+H30</f>
        <v>25.9</v>
      </c>
      <c r="I28" s="165">
        <f>I29+I30</f>
        <v>674.6</v>
      </c>
    </row>
    <row r="29" spans="1:9" s="66" customFormat="1" ht="18" x14ac:dyDescent="0.25">
      <c r="A29" s="73"/>
      <c r="B29" s="164" t="s">
        <v>236</v>
      </c>
      <c r="C29" s="72" t="s">
        <v>136</v>
      </c>
      <c r="D29" s="72" t="s">
        <v>141</v>
      </c>
      <c r="E29" s="72" t="s">
        <v>199</v>
      </c>
      <c r="F29" s="166" t="s">
        <v>138</v>
      </c>
      <c r="G29" s="165"/>
      <c r="H29" s="165">
        <v>19.899999999999999</v>
      </c>
      <c r="I29" s="98">
        <v>518.1</v>
      </c>
    </row>
    <row r="30" spans="1:9" s="66" customFormat="1" ht="47.25" x14ac:dyDescent="0.25">
      <c r="A30" s="73"/>
      <c r="B30" s="164" t="s">
        <v>237</v>
      </c>
      <c r="C30" s="72" t="s">
        <v>136</v>
      </c>
      <c r="D30" s="72" t="s">
        <v>141</v>
      </c>
      <c r="E30" s="72" t="s">
        <v>199</v>
      </c>
      <c r="F30" s="166" t="s">
        <v>213</v>
      </c>
      <c r="G30" s="165"/>
      <c r="H30" s="165">
        <v>6</v>
      </c>
      <c r="I30" s="98">
        <v>156.5</v>
      </c>
    </row>
    <row r="31" spans="1:9" s="66" customFormat="1" ht="31.5" hidden="1" x14ac:dyDescent="0.25">
      <c r="A31" s="73"/>
      <c r="B31" s="164" t="s">
        <v>200</v>
      </c>
      <c r="C31" s="72" t="s">
        <v>136</v>
      </c>
      <c r="D31" s="72" t="s">
        <v>141</v>
      </c>
      <c r="E31" s="72" t="s">
        <v>201</v>
      </c>
      <c r="F31" s="166"/>
      <c r="G31" s="165">
        <f>G32</f>
        <v>0</v>
      </c>
      <c r="H31" s="165"/>
      <c r="I31" s="165"/>
    </row>
    <row r="32" spans="1:9" s="66" customFormat="1" ht="31.5" x14ac:dyDescent="0.25">
      <c r="A32" s="73"/>
      <c r="B32" s="228" t="s">
        <v>311</v>
      </c>
      <c r="C32" s="72" t="s">
        <v>136</v>
      </c>
      <c r="D32" s="72" t="s">
        <v>141</v>
      </c>
      <c r="E32" s="72" t="s">
        <v>201</v>
      </c>
      <c r="F32" s="166">
        <v>244</v>
      </c>
      <c r="G32" s="165"/>
      <c r="H32" s="165"/>
      <c r="I32" s="98"/>
    </row>
    <row r="33" spans="1:9" s="66" customFormat="1" ht="18" x14ac:dyDescent="0.25">
      <c r="A33" s="109" t="s">
        <v>155</v>
      </c>
      <c r="B33" s="136" t="s">
        <v>271</v>
      </c>
      <c r="C33" s="109" t="s">
        <v>137</v>
      </c>
      <c r="D33" s="109"/>
      <c r="E33" s="109"/>
      <c r="F33" s="192"/>
      <c r="G33" s="113">
        <f t="shared" ref="G33:I34" si="0">G34</f>
        <v>0</v>
      </c>
      <c r="H33" s="113">
        <f t="shared" si="0"/>
        <v>12.700000000000001</v>
      </c>
      <c r="I33" s="113">
        <f t="shared" si="0"/>
        <v>65.099999999999994</v>
      </c>
    </row>
    <row r="34" spans="1:9" s="66" customFormat="1" ht="18" x14ac:dyDescent="0.25">
      <c r="A34" s="109" t="s">
        <v>157</v>
      </c>
      <c r="B34" s="136" t="s">
        <v>288</v>
      </c>
      <c r="C34" s="109" t="s">
        <v>137</v>
      </c>
      <c r="D34" s="109" t="s">
        <v>142</v>
      </c>
      <c r="E34" s="109"/>
      <c r="F34" s="192"/>
      <c r="G34" s="113">
        <f t="shared" si="0"/>
        <v>0</v>
      </c>
      <c r="H34" s="113">
        <f t="shared" si="0"/>
        <v>12.700000000000001</v>
      </c>
      <c r="I34" s="113">
        <f t="shared" si="0"/>
        <v>65.099999999999994</v>
      </c>
    </row>
    <row r="35" spans="1:9" s="67" customFormat="1" ht="31.5" x14ac:dyDescent="0.25">
      <c r="A35" s="71"/>
      <c r="B35" s="164" t="s">
        <v>282</v>
      </c>
      <c r="C35" s="72" t="s">
        <v>137</v>
      </c>
      <c r="D35" s="72" t="s">
        <v>142</v>
      </c>
      <c r="E35" s="72" t="s">
        <v>272</v>
      </c>
      <c r="F35" s="166"/>
      <c r="G35" s="100">
        <f>G36+G37</f>
        <v>0</v>
      </c>
      <c r="H35" s="100">
        <f>H36+H37</f>
        <v>12.700000000000001</v>
      </c>
      <c r="I35" s="100">
        <f>I36+I37</f>
        <v>65.099999999999994</v>
      </c>
    </row>
    <row r="36" spans="1:9" s="66" customFormat="1" ht="18" x14ac:dyDescent="0.25">
      <c r="A36" s="73"/>
      <c r="B36" s="164" t="s">
        <v>236</v>
      </c>
      <c r="C36" s="72" t="s">
        <v>137</v>
      </c>
      <c r="D36" s="72" t="s">
        <v>142</v>
      </c>
      <c r="E36" s="72" t="s">
        <v>272</v>
      </c>
      <c r="F36" s="166" t="s">
        <v>138</v>
      </c>
      <c r="G36" s="165"/>
      <c r="H36" s="165">
        <v>9.8000000000000007</v>
      </c>
      <c r="I36" s="100">
        <v>50</v>
      </c>
    </row>
    <row r="37" spans="1:9" s="66" customFormat="1" ht="47.25" x14ac:dyDescent="0.25">
      <c r="A37" s="73"/>
      <c r="B37" s="164" t="s">
        <v>237</v>
      </c>
      <c r="C37" s="72" t="s">
        <v>137</v>
      </c>
      <c r="D37" s="72" t="s">
        <v>142</v>
      </c>
      <c r="E37" s="72" t="s">
        <v>272</v>
      </c>
      <c r="F37" s="166" t="s">
        <v>213</v>
      </c>
      <c r="G37" s="165"/>
      <c r="H37" s="165">
        <v>2.9</v>
      </c>
      <c r="I37" s="100">
        <v>15.1</v>
      </c>
    </row>
    <row r="38" spans="1:9" s="66" customFormat="1" ht="18" x14ac:dyDescent="0.25">
      <c r="A38" s="109" t="s">
        <v>159</v>
      </c>
      <c r="B38" s="131" t="s">
        <v>156</v>
      </c>
      <c r="C38" s="109" t="s">
        <v>142</v>
      </c>
      <c r="D38" s="109"/>
      <c r="E38" s="109"/>
      <c r="F38" s="132"/>
      <c r="G38" s="113">
        <f>G39+G42</f>
        <v>0</v>
      </c>
      <c r="H38" s="113">
        <f>H39+H42</f>
        <v>20</v>
      </c>
      <c r="I38" s="113">
        <f>I39+I42</f>
        <v>35</v>
      </c>
    </row>
    <row r="39" spans="1:9" s="66" customFormat="1" ht="36.75" customHeight="1" x14ac:dyDescent="0.25">
      <c r="A39" s="109" t="s">
        <v>160</v>
      </c>
      <c r="B39" s="80" t="s">
        <v>60</v>
      </c>
      <c r="C39" s="104" t="s">
        <v>142</v>
      </c>
      <c r="D39" s="104" t="s">
        <v>367</v>
      </c>
      <c r="E39" s="104"/>
      <c r="F39" s="104"/>
      <c r="G39" s="113">
        <f t="shared" ref="G39:I40" si="1">G40</f>
        <v>0</v>
      </c>
      <c r="H39" s="113">
        <f t="shared" si="1"/>
        <v>20</v>
      </c>
      <c r="I39" s="113">
        <f t="shared" si="1"/>
        <v>20</v>
      </c>
    </row>
    <row r="40" spans="1:9" s="67" customFormat="1" ht="21" customHeight="1" x14ac:dyDescent="0.25">
      <c r="A40" s="71"/>
      <c r="B40" s="167" t="s">
        <v>253</v>
      </c>
      <c r="C40" s="72" t="s">
        <v>142</v>
      </c>
      <c r="D40" s="72" t="s">
        <v>367</v>
      </c>
      <c r="E40" s="72" t="s">
        <v>366</v>
      </c>
      <c r="F40" s="72"/>
      <c r="G40" s="116">
        <f t="shared" si="1"/>
        <v>0</v>
      </c>
      <c r="H40" s="116">
        <f t="shared" si="1"/>
        <v>20</v>
      </c>
      <c r="I40" s="116">
        <f t="shared" si="1"/>
        <v>20</v>
      </c>
    </row>
    <row r="41" spans="1:9" s="67" customFormat="1" ht="33.75" customHeight="1" x14ac:dyDescent="0.25">
      <c r="A41" s="71"/>
      <c r="B41" s="228" t="s">
        <v>311</v>
      </c>
      <c r="C41" s="72" t="s">
        <v>142</v>
      </c>
      <c r="D41" s="72" t="s">
        <v>367</v>
      </c>
      <c r="E41" s="72" t="s">
        <v>366</v>
      </c>
      <c r="F41" s="72" t="s">
        <v>148</v>
      </c>
      <c r="G41" s="116"/>
      <c r="H41" s="116">
        <v>20</v>
      </c>
      <c r="I41" s="116">
        <v>20</v>
      </c>
    </row>
    <row r="42" spans="1:9" s="66" customFormat="1" ht="31.5" x14ac:dyDescent="0.25">
      <c r="A42" s="109" t="s">
        <v>273</v>
      </c>
      <c r="B42" s="131" t="s">
        <v>158</v>
      </c>
      <c r="C42" s="104" t="s">
        <v>142</v>
      </c>
      <c r="D42" s="104" t="s">
        <v>144</v>
      </c>
      <c r="E42" s="104"/>
      <c r="F42" s="132"/>
      <c r="G42" s="111">
        <f>G43</f>
        <v>0</v>
      </c>
      <c r="H42" s="111"/>
      <c r="I42" s="111">
        <f>I43</f>
        <v>15</v>
      </c>
    </row>
    <row r="43" spans="1:9" s="67" customFormat="1" ht="18" x14ac:dyDescent="0.25">
      <c r="A43" s="71"/>
      <c r="B43" s="167" t="s">
        <v>253</v>
      </c>
      <c r="C43" s="72" t="s">
        <v>142</v>
      </c>
      <c r="D43" s="72" t="s">
        <v>144</v>
      </c>
      <c r="E43" s="72" t="s">
        <v>214</v>
      </c>
      <c r="F43" s="130"/>
      <c r="G43" s="116">
        <f>G44</f>
        <v>0</v>
      </c>
      <c r="H43" s="116"/>
      <c r="I43" s="116">
        <f>I44</f>
        <v>15</v>
      </c>
    </row>
    <row r="44" spans="1:9" s="67" customFormat="1" ht="31.5" x14ac:dyDescent="0.25">
      <c r="A44" s="71"/>
      <c r="B44" s="228" t="s">
        <v>311</v>
      </c>
      <c r="C44" s="72" t="s">
        <v>142</v>
      </c>
      <c r="D44" s="72" t="s">
        <v>144</v>
      </c>
      <c r="E44" s="72" t="s">
        <v>214</v>
      </c>
      <c r="F44" s="130" t="s">
        <v>148</v>
      </c>
      <c r="G44" s="165"/>
      <c r="H44" s="165"/>
      <c r="I44" s="116">
        <v>15</v>
      </c>
    </row>
    <row r="45" spans="1:9" s="66" customFormat="1" ht="18" x14ac:dyDescent="0.25">
      <c r="A45" s="109" t="s">
        <v>161</v>
      </c>
      <c r="B45" s="131" t="s">
        <v>133</v>
      </c>
      <c r="C45" s="104" t="s">
        <v>139</v>
      </c>
      <c r="D45" s="104"/>
      <c r="E45" s="104"/>
      <c r="F45" s="132"/>
      <c r="G45" s="113">
        <f>G46+G49</f>
        <v>0</v>
      </c>
      <c r="H45" s="113">
        <f>H46+H49</f>
        <v>-178</v>
      </c>
      <c r="I45" s="113">
        <f>I46+I49</f>
        <v>172</v>
      </c>
    </row>
    <row r="46" spans="1:9" s="66" customFormat="1" ht="18" hidden="1" x14ac:dyDescent="0.25">
      <c r="A46" s="109" t="s">
        <v>162</v>
      </c>
      <c r="B46" s="136" t="s">
        <v>270</v>
      </c>
      <c r="C46" s="109" t="s">
        <v>139</v>
      </c>
      <c r="D46" s="109" t="s">
        <v>143</v>
      </c>
      <c r="E46" s="109"/>
      <c r="F46" s="132"/>
      <c r="G46" s="113">
        <f>G47</f>
        <v>0</v>
      </c>
      <c r="H46" s="113"/>
      <c r="I46" s="113"/>
    </row>
    <row r="47" spans="1:9" s="66" customFormat="1" ht="18" hidden="1" x14ac:dyDescent="0.25">
      <c r="A47" s="71"/>
      <c r="B47" s="171" t="s">
        <v>281</v>
      </c>
      <c r="C47" s="72" t="s">
        <v>139</v>
      </c>
      <c r="D47" s="72" t="s">
        <v>143</v>
      </c>
      <c r="E47" s="72" t="s">
        <v>280</v>
      </c>
      <c r="F47" s="166"/>
      <c r="G47" s="116">
        <f>G48</f>
        <v>0</v>
      </c>
      <c r="H47" s="116"/>
      <c r="I47" s="116"/>
    </row>
    <row r="48" spans="1:9" s="66" customFormat="1" ht="31.5" hidden="1" x14ac:dyDescent="0.25">
      <c r="A48" s="71"/>
      <c r="B48" s="228" t="s">
        <v>311</v>
      </c>
      <c r="C48" s="72" t="s">
        <v>139</v>
      </c>
      <c r="D48" s="72" t="s">
        <v>143</v>
      </c>
      <c r="E48" s="72" t="s">
        <v>280</v>
      </c>
      <c r="F48" s="166" t="s">
        <v>148</v>
      </c>
      <c r="G48" s="116"/>
      <c r="H48" s="116"/>
      <c r="I48" s="116"/>
    </row>
    <row r="49" spans="1:9" s="66" customFormat="1" ht="18" x14ac:dyDescent="0.25">
      <c r="A49" s="109" t="s">
        <v>162</v>
      </c>
      <c r="B49" s="136" t="s">
        <v>211</v>
      </c>
      <c r="C49" s="109" t="s">
        <v>139</v>
      </c>
      <c r="D49" s="109" t="s">
        <v>212</v>
      </c>
      <c r="E49" s="109"/>
      <c r="F49" s="132"/>
      <c r="G49" s="113">
        <f>G50</f>
        <v>0</v>
      </c>
      <c r="H49" s="113">
        <f>H50</f>
        <v>-178</v>
      </c>
      <c r="I49" s="113">
        <f>I50</f>
        <v>172</v>
      </c>
    </row>
    <row r="50" spans="1:9" s="67" customFormat="1" ht="31.5" x14ac:dyDescent="0.25">
      <c r="A50" s="71"/>
      <c r="B50" s="171" t="s">
        <v>254</v>
      </c>
      <c r="C50" s="72" t="s">
        <v>139</v>
      </c>
      <c r="D50" s="72" t="s">
        <v>212</v>
      </c>
      <c r="E50" s="72" t="s">
        <v>202</v>
      </c>
      <c r="F50" s="166"/>
      <c r="G50" s="116">
        <f>G51+G52</f>
        <v>0</v>
      </c>
      <c r="H50" s="116">
        <f>H51</f>
        <v>-178</v>
      </c>
      <c r="I50" s="116">
        <f>I51</f>
        <v>172</v>
      </c>
    </row>
    <row r="51" spans="1:9" s="67" customFormat="1" ht="31.5" x14ac:dyDescent="0.25">
      <c r="A51" s="71"/>
      <c r="B51" s="228" t="s">
        <v>311</v>
      </c>
      <c r="C51" s="72" t="s">
        <v>139</v>
      </c>
      <c r="D51" s="72" t="s">
        <v>212</v>
      </c>
      <c r="E51" s="72" t="s">
        <v>202</v>
      </c>
      <c r="F51" s="166" t="s">
        <v>148</v>
      </c>
      <c r="G51" s="116"/>
      <c r="H51" s="116">
        <v>-178</v>
      </c>
      <c r="I51" s="116">
        <v>172</v>
      </c>
    </row>
    <row r="52" spans="1:9" s="67" customFormat="1" ht="18" hidden="1" x14ac:dyDescent="0.25">
      <c r="A52" s="71"/>
      <c r="B52" s="164" t="s">
        <v>166</v>
      </c>
      <c r="C52" s="72" t="s">
        <v>139</v>
      </c>
      <c r="D52" s="72" t="s">
        <v>212</v>
      </c>
      <c r="E52" s="72" t="s">
        <v>202</v>
      </c>
      <c r="F52" s="166" t="s">
        <v>149</v>
      </c>
      <c r="G52" s="116"/>
      <c r="H52" s="116"/>
      <c r="I52" s="116"/>
    </row>
    <row r="53" spans="1:9" s="66" customFormat="1" ht="18" x14ac:dyDescent="0.25">
      <c r="A53" s="109" t="s">
        <v>164</v>
      </c>
      <c r="B53" s="126" t="s">
        <v>134</v>
      </c>
      <c r="C53" s="109" t="s">
        <v>145</v>
      </c>
      <c r="D53" s="109"/>
      <c r="E53" s="109"/>
      <c r="F53" s="104"/>
      <c r="G53" s="111">
        <f>G54+G63</f>
        <v>0</v>
      </c>
      <c r="H53" s="111">
        <f>H54+H58+H63</f>
        <v>342.9</v>
      </c>
      <c r="I53" s="111">
        <f>I54+I58+I63</f>
        <v>542.9</v>
      </c>
    </row>
    <row r="54" spans="1:9" s="66" customFormat="1" ht="18" hidden="1" x14ac:dyDescent="0.25">
      <c r="A54" s="109" t="s">
        <v>167</v>
      </c>
      <c r="B54" s="126" t="s">
        <v>191</v>
      </c>
      <c r="C54" s="109" t="s">
        <v>145</v>
      </c>
      <c r="D54" s="109" t="s">
        <v>136</v>
      </c>
      <c r="E54" s="109"/>
      <c r="F54" s="104"/>
      <c r="G54" s="111">
        <f>G55</f>
        <v>0</v>
      </c>
      <c r="H54" s="111"/>
      <c r="I54" s="111">
        <f>I55+I56+I57</f>
        <v>0</v>
      </c>
    </row>
    <row r="55" spans="1:9" s="67" customFormat="1" ht="33.75" hidden="1" customHeight="1" x14ac:dyDescent="0.25">
      <c r="A55" s="71"/>
      <c r="B55" s="171" t="s">
        <v>254</v>
      </c>
      <c r="C55" s="72" t="s">
        <v>145</v>
      </c>
      <c r="D55" s="72" t="s">
        <v>136</v>
      </c>
      <c r="E55" s="72" t="s">
        <v>202</v>
      </c>
      <c r="F55" s="72"/>
      <c r="G55" s="116">
        <f>G56+G57</f>
        <v>0</v>
      </c>
      <c r="H55" s="116"/>
      <c r="I55" s="116">
        <f>I56+I57</f>
        <v>0</v>
      </c>
    </row>
    <row r="56" spans="1:9" s="67" customFormat="1" ht="31.5" hidden="1" x14ac:dyDescent="0.25">
      <c r="A56" s="71"/>
      <c r="B56" s="228" t="s">
        <v>311</v>
      </c>
      <c r="C56" s="72" t="s">
        <v>145</v>
      </c>
      <c r="D56" s="72" t="s">
        <v>136</v>
      </c>
      <c r="E56" s="72" t="s">
        <v>202</v>
      </c>
      <c r="F56" s="72" t="s">
        <v>148</v>
      </c>
      <c r="G56" s="116"/>
      <c r="H56" s="116"/>
      <c r="I56" s="116"/>
    </row>
    <row r="57" spans="1:9" s="67" customFormat="1" ht="18" hidden="1" x14ac:dyDescent="0.25">
      <c r="A57" s="71"/>
      <c r="B57" s="164" t="s">
        <v>132</v>
      </c>
      <c r="C57" s="71" t="s">
        <v>145</v>
      </c>
      <c r="D57" s="71" t="s">
        <v>136</v>
      </c>
      <c r="E57" s="71" t="s">
        <v>202</v>
      </c>
      <c r="F57" s="72" t="s">
        <v>192</v>
      </c>
      <c r="G57" s="114"/>
      <c r="H57" s="114"/>
      <c r="I57" s="116"/>
    </row>
    <row r="58" spans="1:9" s="66" customFormat="1" ht="18" x14ac:dyDescent="0.25">
      <c r="A58" s="109" t="s">
        <v>275</v>
      </c>
      <c r="B58" s="136" t="s">
        <v>268</v>
      </c>
      <c r="C58" s="109" t="s">
        <v>145</v>
      </c>
      <c r="D58" s="109" t="s">
        <v>137</v>
      </c>
      <c r="E58" s="109"/>
      <c r="F58" s="104"/>
      <c r="G58" s="115">
        <f>G59+G61</f>
        <v>0</v>
      </c>
      <c r="H58" s="115">
        <v>392.9</v>
      </c>
      <c r="I58" s="111">
        <v>392.9</v>
      </c>
    </row>
    <row r="59" spans="1:9" s="67" customFormat="1" ht="31.5" hidden="1" x14ac:dyDescent="0.25">
      <c r="A59" s="71"/>
      <c r="B59" s="164" t="s">
        <v>254</v>
      </c>
      <c r="C59" s="72" t="s">
        <v>145</v>
      </c>
      <c r="D59" s="72" t="s">
        <v>137</v>
      </c>
      <c r="E59" s="72" t="s">
        <v>202</v>
      </c>
      <c r="F59" s="72"/>
      <c r="G59" s="116">
        <f>G60</f>
        <v>0</v>
      </c>
      <c r="H59" s="116"/>
      <c r="I59" s="116"/>
    </row>
    <row r="60" spans="1:9" s="67" customFormat="1" ht="31.5" hidden="1" x14ac:dyDescent="0.25">
      <c r="A60" s="71"/>
      <c r="B60" s="228" t="s">
        <v>311</v>
      </c>
      <c r="C60" s="72" t="s">
        <v>145</v>
      </c>
      <c r="D60" s="72" t="s">
        <v>137</v>
      </c>
      <c r="E60" s="72" t="s">
        <v>276</v>
      </c>
      <c r="F60" s="72" t="s">
        <v>148</v>
      </c>
      <c r="G60" s="114"/>
      <c r="H60" s="114"/>
      <c r="I60" s="116"/>
    </row>
    <row r="61" spans="1:9" s="67" customFormat="1" ht="18" x14ac:dyDescent="0.25">
      <c r="A61" s="71"/>
      <c r="B61" s="164" t="s">
        <v>210</v>
      </c>
      <c r="C61" s="72" t="s">
        <v>145</v>
      </c>
      <c r="D61" s="72" t="s">
        <v>137</v>
      </c>
      <c r="E61" s="72" t="s">
        <v>396</v>
      </c>
      <c r="F61" s="166"/>
      <c r="G61" s="114">
        <f>G62</f>
        <v>0</v>
      </c>
      <c r="H61" s="114">
        <v>392.9</v>
      </c>
      <c r="I61" s="114">
        <v>392.9</v>
      </c>
    </row>
    <row r="62" spans="1:9" s="67" customFormat="1" ht="31.5" x14ac:dyDescent="0.25">
      <c r="A62" s="71"/>
      <c r="B62" s="228" t="s">
        <v>311</v>
      </c>
      <c r="C62" s="72" t="s">
        <v>145</v>
      </c>
      <c r="D62" s="72" t="s">
        <v>137</v>
      </c>
      <c r="E62" s="72" t="s">
        <v>396</v>
      </c>
      <c r="F62" s="166" t="s">
        <v>148</v>
      </c>
      <c r="G62" s="116"/>
      <c r="H62" s="116">
        <v>392.9</v>
      </c>
      <c r="I62" s="100">
        <v>392.9</v>
      </c>
    </row>
    <row r="63" spans="1:9" s="66" customFormat="1" ht="18" x14ac:dyDescent="0.25">
      <c r="A63" s="109" t="s">
        <v>274</v>
      </c>
      <c r="B63" s="126" t="s">
        <v>41</v>
      </c>
      <c r="C63" s="109" t="s">
        <v>145</v>
      </c>
      <c r="D63" s="109" t="s">
        <v>142</v>
      </c>
      <c r="E63" s="109"/>
      <c r="F63" s="104"/>
      <c r="G63" s="111">
        <f t="shared" ref="G63:I64" si="2">G64</f>
        <v>0</v>
      </c>
      <c r="H63" s="111">
        <f t="shared" si="2"/>
        <v>-50</v>
      </c>
      <c r="I63" s="111">
        <f t="shared" si="2"/>
        <v>150</v>
      </c>
    </row>
    <row r="64" spans="1:9" s="66" customFormat="1" ht="18" customHeight="1" x14ac:dyDescent="0.25">
      <c r="A64" s="73"/>
      <c r="B64" s="128" t="s">
        <v>255</v>
      </c>
      <c r="C64" s="72" t="s">
        <v>145</v>
      </c>
      <c r="D64" s="72" t="s">
        <v>142</v>
      </c>
      <c r="E64" s="72" t="s">
        <v>215</v>
      </c>
      <c r="F64" s="166"/>
      <c r="G64" s="114">
        <f t="shared" si="2"/>
        <v>0</v>
      </c>
      <c r="H64" s="114">
        <f t="shared" si="2"/>
        <v>-50</v>
      </c>
      <c r="I64" s="114">
        <f t="shared" si="2"/>
        <v>150</v>
      </c>
    </row>
    <row r="65" spans="1:9" s="66" customFormat="1" ht="31.5" x14ac:dyDescent="0.25">
      <c r="A65" s="73"/>
      <c r="B65" s="228" t="s">
        <v>311</v>
      </c>
      <c r="C65" s="72" t="s">
        <v>145</v>
      </c>
      <c r="D65" s="72" t="s">
        <v>142</v>
      </c>
      <c r="E65" s="72" t="s">
        <v>215</v>
      </c>
      <c r="F65" s="166" t="s">
        <v>148</v>
      </c>
      <c r="G65" s="116"/>
      <c r="H65" s="116">
        <v>-50</v>
      </c>
      <c r="I65" s="100">
        <v>150</v>
      </c>
    </row>
    <row r="66" spans="1:9" s="66" customFormat="1" ht="18" x14ac:dyDescent="0.25">
      <c r="A66" s="109" t="s">
        <v>165</v>
      </c>
      <c r="B66" s="126" t="s">
        <v>163</v>
      </c>
      <c r="C66" s="109" t="s">
        <v>146</v>
      </c>
      <c r="D66" s="109"/>
      <c r="E66" s="109"/>
      <c r="F66" s="104"/>
      <c r="G66" s="111">
        <f t="shared" ref="G66:I67" si="3">G67</f>
        <v>0</v>
      </c>
      <c r="H66" s="111">
        <f t="shared" si="3"/>
        <v>-94.7</v>
      </c>
      <c r="I66" s="111">
        <f t="shared" si="3"/>
        <v>1893.6000000000001</v>
      </c>
    </row>
    <row r="67" spans="1:9" s="66" customFormat="1" ht="18" x14ac:dyDescent="0.25">
      <c r="A67" s="109" t="s">
        <v>168</v>
      </c>
      <c r="B67" s="126" t="s">
        <v>40</v>
      </c>
      <c r="C67" s="109" t="s">
        <v>146</v>
      </c>
      <c r="D67" s="109" t="s">
        <v>136</v>
      </c>
      <c r="E67" s="109"/>
      <c r="F67" s="104"/>
      <c r="G67" s="111">
        <f t="shared" si="3"/>
        <v>0</v>
      </c>
      <c r="H67" s="111">
        <f t="shared" si="3"/>
        <v>-94.7</v>
      </c>
      <c r="I67" s="111">
        <f t="shared" si="3"/>
        <v>1893.6000000000001</v>
      </c>
    </row>
    <row r="68" spans="1:9" s="66" customFormat="1" ht="18" x14ac:dyDescent="0.25">
      <c r="A68" s="73"/>
      <c r="B68" s="128" t="s">
        <v>256</v>
      </c>
      <c r="C68" s="71" t="s">
        <v>146</v>
      </c>
      <c r="D68" s="71" t="s">
        <v>136</v>
      </c>
      <c r="E68" s="71" t="s">
        <v>203</v>
      </c>
      <c r="F68" s="166"/>
      <c r="G68" s="114">
        <f>SUM(G69:G74)</f>
        <v>0</v>
      </c>
      <c r="H68" s="114">
        <f>H69+H70+H71+H72+H73+H74</f>
        <v>-94.7</v>
      </c>
      <c r="I68" s="114">
        <f>I69+I70+I71+I72+I73+I74</f>
        <v>1893.6000000000001</v>
      </c>
    </row>
    <row r="69" spans="1:9" s="66" customFormat="1" ht="31.5" x14ac:dyDescent="0.25">
      <c r="A69" s="73"/>
      <c r="B69" s="159" t="s">
        <v>310</v>
      </c>
      <c r="C69" s="72" t="s">
        <v>146</v>
      </c>
      <c r="D69" s="72" t="s">
        <v>136</v>
      </c>
      <c r="E69" s="72" t="s">
        <v>203</v>
      </c>
      <c r="F69" s="166" t="s">
        <v>140</v>
      </c>
      <c r="G69" s="116"/>
      <c r="H69" s="116"/>
      <c r="I69" s="100">
        <v>45</v>
      </c>
    </row>
    <row r="70" spans="1:9" s="66" customFormat="1" ht="31.5" x14ac:dyDescent="0.25">
      <c r="A70" s="73"/>
      <c r="B70" s="228" t="s">
        <v>311</v>
      </c>
      <c r="C70" s="72" t="s">
        <v>146</v>
      </c>
      <c r="D70" s="72" t="s">
        <v>136</v>
      </c>
      <c r="E70" s="72" t="s">
        <v>203</v>
      </c>
      <c r="F70" s="166" t="s">
        <v>148</v>
      </c>
      <c r="G70" s="116"/>
      <c r="H70" s="116">
        <v>-99.7</v>
      </c>
      <c r="I70" s="100">
        <v>1096.9000000000001</v>
      </c>
    </row>
    <row r="71" spans="1:9" s="66" customFormat="1" ht="18" x14ac:dyDescent="0.25">
      <c r="A71" s="73"/>
      <c r="B71" s="164" t="s">
        <v>132</v>
      </c>
      <c r="C71" s="71" t="s">
        <v>146</v>
      </c>
      <c r="D71" s="71" t="s">
        <v>136</v>
      </c>
      <c r="E71" s="72" t="s">
        <v>203</v>
      </c>
      <c r="F71" s="166" t="s">
        <v>192</v>
      </c>
      <c r="G71" s="114"/>
      <c r="H71" s="114"/>
      <c r="I71" s="100">
        <v>250</v>
      </c>
    </row>
    <row r="72" spans="1:9" s="66" customFormat="1" ht="18" x14ac:dyDescent="0.25">
      <c r="A72" s="73"/>
      <c r="B72" s="164" t="s">
        <v>193</v>
      </c>
      <c r="C72" s="71" t="s">
        <v>146</v>
      </c>
      <c r="D72" s="71" t="s">
        <v>136</v>
      </c>
      <c r="E72" s="72" t="s">
        <v>203</v>
      </c>
      <c r="F72" s="166" t="s">
        <v>204</v>
      </c>
      <c r="G72" s="114"/>
      <c r="H72" s="114"/>
      <c r="I72" s="100">
        <v>20</v>
      </c>
    </row>
    <row r="73" spans="1:9" s="66" customFormat="1" ht="18" x14ac:dyDescent="0.25">
      <c r="A73" s="73"/>
      <c r="B73" s="164" t="s">
        <v>319</v>
      </c>
      <c r="C73" s="71" t="s">
        <v>146</v>
      </c>
      <c r="D73" s="71" t="s">
        <v>136</v>
      </c>
      <c r="E73" s="72" t="s">
        <v>203</v>
      </c>
      <c r="F73" s="166" t="s">
        <v>195</v>
      </c>
      <c r="G73" s="114"/>
      <c r="H73" s="114">
        <v>5</v>
      </c>
      <c r="I73" s="100">
        <v>5</v>
      </c>
    </row>
    <row r="74" spans="1:9" s="66" customFormat="1" ht="18" x14ac:dyDescent="0.25">
      <c r="A74" s="73"/>
      <c r="B74" s="164" t="s">
        <v>166</v>
      </c>
      <c r="C74" s="71" t="s">
        <v>146</v>
      </c>
      <c r="D74" s="71" t="s">
        <v>136</v>
      </c>
      <c r="E74" s="72" t="s">
        <v>203</v>
      </c>
      <c r="F74" s="166" t="s">
        <v>149</v>
      </c>
      <c r="G74" s="114"/>
      <c r="H74" s="114"/>
      <c r="I74" s="100">
        <v>476.7</v>
      </c>
    </row>
    <row r="75" spans="1:9" s="66" customFormat="1" ht="18" x14ac:dyDescent="0.25">
      <c r="A75" s="109" t="s">
        <v>171</v>
      </c>
      <c r="B75" s="80" t="s">
        <v>135</v>
      </c>
      <c r="C75" s="109" t="s">
        <v>147</v>
      </c>
      <c r="D75" s="109"/>
      <c r="E75" s="109"/>
      <c r="F75" s="104"/>
      <c r="G75" s="111">
        <f>G76</f>
        <v>0</v>
      </c>
      <c r="H75" s="111">
        <f>H76</f>
        <v>528.40000000000009</v>
      </c>
      <c r="I75" s="111">
        <f>I76</f>
        <v>1448.6</v>
      </c>
    </row>
    <row r="76" spans="1:9" s="66" customFormat="1" ht="18" x14ac:dyDescent="0.25">
      <c r="A76" s="109" t="s">
        <v>172</v>
      </c>
      <c r="B76" s="137" t="s">
        <v>59</v>
      </c>
      <c r="C76" s="109" t="s">
        <v>147</v>
      </c>
      <c r="D76" s="109" t="s">
        <v>145</v>
      </c>
      <c r="E76" s="109"/>
      <c r="F76" s="104"/>
      <c r="G76" s="111">
        <f>G78</f>
        <v>0</v>
      </c>
      <c r="H76" s="111">
        <f>H77</f>
        <v>528.40000000000009</v>
      </c>
      <c r="I76" s="111">
        <f>I77</f>
        <v>1448.6</v>
      </c>
    </row>
    <row r="77" spans="1:9" s="66" customFormat="1" ht="19.5" customHeight="1" x14ac:dyDescent="0.25">
      <c r="A77" s="73"/>
      <c r="B77" s="128" t="s">
        <v>257</v>
      </c>
      <c r="C77" s="71" t="s">
        <v>147</v>
      </c>
      <c r="D77" s="71" t="s">
        <v>145</v>
      </c>
      <c r="E77" s="72" t="s">
        <v>205</v>
      </c>
      <c r="F77" s="166"/>
      <c r="G77" s="165">
        <f>G78</f>
        <v>0</v>
      </c>
      <c r="H77" s="165">
        <f>H78</f>
        <v>528.40000000000009</v>
      </c>
      <c r="I77" s="165">
        <f>I78</f>
        <v>1448.6</v>
      </c>
    </row>
    <row r="78" spans="1:9" s="66" customFormat="1" ht="32.25" customHeight="1" x14ac:dyDescent="0.25">
      <c r="A78" s="73"/>
      <c r="B78" s="128" t="s">
        <v>252</v>
      </c>
      <c r="C78" s="72" t="s">
        <v>147</v>
      </c>
      <c r="D78" s="72" t="s">
        <v>145</v>
      </c>
      <c r="E78" s="72" t="s">
        <v>216</v>
      </c>
      <c r="F78" s="166"/>
      <c r="G78" s="165">
        <f>G79+G82</f>
        <v>0</v>
      </c>
      <c r="H78" s="165">
        <f>H79+H82</f>
        <v>528.40000000000009</v>
      </c>
      <c r="I78" s="165">
        <f>I79+I82</f>
        <v>1448.6</v>
      </c>
    </row>
    <row r="79" spans="1:9" s="66" customFormat="1" ht="33" customHeight="1" x14ac:dyDescent="0.25">
      <c r="A79" s="73"/>
      <c r="B79" s="164" t="s">
        <v>206</v>
      </c>
      <c r="C79" s="72" t="s">
        <v>147</v>
      </c>
      <c r="D79" s="72" t="s">
        <v>145</v>
      </c>
      <c r="E79" s="72" t="s">
        <v>207</v>
      </c>
      <c r="F79" s="166"/>
      <c r="G79" s="165">
        <f>G80+G81</f>
        <v>0</v>
      </c>
      <c r="H79" s="165">
        <f>H80+H81</f>
        <v>528.40000000000009</v>
      </c>
      <c r="I79" s="165">
        <f>I80+I81</f>
        <v>1378.6</v>
      </c>
    </row>
    <row r="80" spans="1:9" s="66" customFormat="1" ht="16.5" customHeight="1" x14ac:dyDescent="0.25">
      <c r="A80" s="73"/>
      <c r="B80" s="164" t="s">
        <v>307</v>
      </c>
      <c r="C80" s="71" t="s">
        <v>147</v>
      </c>
      <c r="D80" s="71" t="s">
        <v>145</v>
      </c>
      <c r="E80" s="72" t="s">
        <v>207</v>
      </c>
      <c r="F80" s="166" t="s">
        <v>151</v>
      </c>
      <c r="G80" s="165"/>
      <c r="H80" s="165">
        <v>338.1</v>
      </c>
      <c r="I80" s="98">
        <v>991.1</v>
      </c>
    </row>
    <row r="81" spans="1:9" s="66" customFormat="1" ht="33.75" customHeight="1" x14ac:dyDescent="0.25">
      <c r="A81" s="73"/>
      <c r="B81" s="159" t="s">
        <v>309</v>
      </c>
      <c r="C81" s="72" t="s">
        <v>147</v>
      </c>
      <c r="D81" s="72" t="s">
        <v>145</v>
      </c>
      <c r="E81" s="72" t="s">
        <v>207</v>
      </c>
      <c r="F81" s="166" t="s">
        <v>217</v>
      </c>
      <c r="G81" s="165"/>
      <c r="H81" s="165">
        <v>190.3</v>
      </c>
      <c r="I81" s="98">
        <v>387.5</v>
      </c>
    </row>
    <row r="82" spans="1:9" s="66" customFormat="1" ht="17.25" customHeight="1" x14ac:dyDescent="0.25">
      <c r="A82" s="73"/>
      <c r="B82" s="164" t="s">
        <v>208</v>
      </c>
      <c r="C82" s="72" t="s">
        <v>147</v>
      </c>
      <c r="D82" s="72" t="s">
        <v>145</v>
      </c>
      <c r="E82" s="72" t="s">
        <v>209</v>
      </c>
      <c r="F82" s="166"/>
      <c r="G82" s="165">
        <f>SUM(G83:G85)</f>
        <v>0</v>
      </c>
      <c r="H82" s="165"/>
      <c r="I82" s="165">
        <f>I83+I84+I85</f>
        <v>70</v>
      </c>
    </row>
    <row r="83" spans="1:9" s="66" customFormat="1" ht="34.5" customHeight="1" x14ac:dyDescent="0.25">
      <c r="A83" s="73"/>
      <c r="B83" s="164" t="s">
        <v>308</v>
      </c>
      <c r="C83" s="72" t="s">
        <v>147</v>
      </c>
      <c r="D83" s="72" t="s">
        <v>145</v>
      </c>
      <c r="E83" s="72" t="s">
        <v>209</v>
      </c>
      <c r="F83" s="166" t="s">
        <v>279</v>
      </c>
      <c r="G83" s="165"/>
      <c r="H83" s="165"/>
      <c r="I83" s="165"/>
    </row>
    <row r="84" spans="1:9" s="66" customFormat="1" ht="31.5" customHeight="1" x14ac:dyDescent="0.25">
      <c r="A84" s="73"/>
      <c r="B84" s="159" t="s">
        <v>310</v>
      </c>
      <c r="C84" s="72" t="s">
        <v>147</v>
      </c>
      <c r="D84" s="72" t="s">
        <v>145</v>
      </c>
      <c r="E84" s="72" t="s">
        <v>209</v>
      </c>
      <c r="F84" s="166" t="s">
        <v>140</v>
      </c>
      <c r="G84" s="165"/>
      <c r="H84" s="165"/>
      <c r="I84" s="165"/>
    </row>
    <row r="85" spans="1:9" s="66" customFormat="1" ht="32.25" customHeight="1" x14ac:dyDescent="0.25">
      <c r="A85" s="73"/>
      <c r="B85" s="228" t="s">
        <v>311</v>
      </c>
      <c r="C85" s="72" t="s">
        <v>147</v>
      </c>
      <c r="D85" s="72" t="s">
        <v>145</v>
      </c>
      <c r="E85" s="72" t="s">
        <v>209</v>
      </c>
      <c r="F85" s="166" t="s">
        <v>148</v>
      </c>
      <c r="G85" s="165"/>
      <c r="H85" s="165"/>
      <c r="I85" s="98">
        <v>70</v>
      </c>
    </row>
    <row r="86" spans="1:9" s="66" customFormat="1" ht="18" hidden="1" x14ac:dyDescent="0.25">
      <c r="A86" s="117">
        <v>8</v>
      </c>
      <c r="B86" s="131" t="s">
        <v>169</v>
      </c>
      <c r="C86" s="109"/>
      <c r="D86" s="109"/>
      <c r="E86" s="109"/>
      <c r="F86" s="132"/>
      <c r="G86" s="174">
        <f>G87</f>
        <v>0</v>
      </c>
      <c r="H86" s="174"/>
      <c r="I86" s="103">
        <f>I87</f>
        <v>0</v>
      </c>
    </row>
    <row r="87" spans="1:9" s="66" customFormat="1" ht="18" hidden="1" x14ac:dyDescent="0.25">
      <c r="A87" s="71" t="s">
        <v>278</v>
      </c>
      <c r="B87" s="129" t="s">
        <v>175</v>
      </c>
      <c r="C87" s="71" t="s">
        <v>170</v>
      </c>
      <c r="D87" s="71" t="s">
        <v>170</v>
      </c>
      <c r="E87" s="71" t="s">
        <v>298</v>
      </c>
      <c r="F87" s="130" t="s">
        <v>116</v>
      </c>
      <c r="G87" s="165"/>
      <c r="H87" s="165"/>
      <c r="I87" s="98"/>
    </row>
    <row r="88" spans="1:9" s="66" customFormat="1" ht="18" x14ac:dyDescent="0.25">
      <c r="A88" s="71"/>
      <c r="B88" s="131" t="s">
        <v>169</v>
      </c>
      <c r="C88" s="71"/>
      <c r="D88" s="71"/>
      <c r="E88" s="71"/>
      <c r="F88" s="130"/>
      <c r="G88" s="165"/>
      <c r="H88" s="174">
        <f>H89</f>
        <v>-129.6</v>
      </c>
      <c r="I88" s="98">
        <v>0</v>
      </c>
    </row>
    <row r="89" spans="1:9" s="66" customFormat="1" ht="18" x14ac:dyDescent="0.25">
      <c r="A89" s="71"/>
      <c r="B89" s="129" t="s">
        <v>175</v>
      </c>
      <c r="C89" s="71" t="s">
        <v>170</v>
      </c>
      <c r="D89" s="71" t="s">
        <v>170</v>
      </c>
      <c r="E89" s="71" t="s">
        <v>298</v>
      </c>
      <c r="F89" s="130" t="s">
        <v>116</v>
      </c>
      <c r="G89" s="165"/>
      <c r="H89" s="165">
        <v>-129.6</v>
      </c>
      <c r="I89" s="98"/>
    </row>
    <row r="90" spans="1:9" s="66" customFormat="1" ht="18" hidden="1" x14ac:dyDescent="0.25">
      <c r="A90" s="71"/>
      <c r="B90" s="131"/>
      <c r="C90" s="109"/>
      <c r="D90" s="109"/>
      <c r="E90" s="109"/>
      <c r="F90" s="132"/>
      <c r="G90" s="174"/>
      <c r="H90" s="174"/>
      <c r="I90" s="103"/>
    </row>
    <row r="91" spans="1:9" s="135" customFormat="1" ht="18" x14ac:dyDescent="0.25">
      <c r="A91" s="117"/>
      <c r="B91" s="264" t="s">
        <v>39</v>
      </c>
      <c r="C91" s="264"/>
      <c r="D91" s="264"/>
      <c r="E91" s="264"/>
      <c r="F91" s="264"/>
      <c r="G91" s="115">
        <f>G8+G33+G38+G45+G53+G66+G75+G86</f>
        <v>0</v>
      </c>
      <c r="H91" s="115">
        <f>H8+H33+H38+H45+H53+H66+H75+H86+H90+H88</f>
        <v>712.1</v>
      </c>
      <c r="I91" s="115">
        <f>I8+I33+I38+I45+I53+I66+I75+I86+I90</f>
        <v>5947.1</v>
      </c>
    </row>
    <row r="92" spans="1:9" s="67" customFormat="1" ht="18.75" x14ac:dyDescent="0.25">
      <c r="A92" s="68"/>
      <c r="B92" s="69"/>
      <c r="C92" s="70"/>
      <c r="D92" s="70"/>
      <c r="E92" s="70"/>
      <c r="F92" s="70"/>
      <c r="G92" s="70"/>
      <c r="H92" s="70"/>
      <c r="I92" s="70"/>
    </row>
    <row r="93" spans="1:9" s="67" customFormat="1" ht="18.75" x14ac:dyDescent="0.25">
      <c r="A93" s="68"/>
      <c r="B93" s="69"/>
      <c r="C93" s="70"/>
      <c r="D93" s="70"/>
      <c r="E93" s="70"/>
      <c r="F93" s="70"/>
      <c r="G93" s="70"/>
      <c r="H93" s="70"/>
      <c r="I93" s="70"/>
    </row>
  </sheetData>
  <mergeCells count="4">
    <mergeCell ref="E1:I1"/>
    <mergeCell ref="A3:I3"/>
    <mergeCell ref="F5:I5"/>
    <mergeCell ref="B91:F91"/>
  </mergeCells>
  <phoneticPr fontId="3" type="noConversion"/>
  <pageMargins left="0.98425196850393704" right="0.59055118110236227" top="0.78740157480314965" bottom="0.78740157480314965" header="0.31496062992125984" footer="0.3937007874015748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52" zoomScale="75" zoomScaleNormal="75" workbookViewId="0">
      <selection activeCell="J69" sqref="J69"/>
    </sheetView>
  </sheetViews>
  <sheetFormatPr defaultColWidth="3.5703125" defaultRowHeight="12.75" x14ac:dyDescent="0.2"/>
  <cols>
    <col min="1" max="1" width="5.28515625" style="28" customWidth="1"/>
    <col min="2" max="2" width="74.42578125" style="29" customWidth="1"/>
    <col min="3" max="3" width="8.5703125" style="30" customWidth="1"/>
    <col min="4" max="4" width="8.42578125" style="30" customWidth="1"/>
    <col min="5" max="5" width="14.7109375" style="30" customWidth="1"/>
    <col min="6" max="6" width="12.42578125" style="30" customWidth="1"/>
    <col min="7" max="7" width="12.42578125" style="170" hidden="1" customWidth="1"/>
    <col min="8" max="8" width="12.42578125" style="170" customWidth="1"/>
    <col min="9" max="9" width="13.85546875" style="170" customWidth="1"/>
    <col min="10" max="10" width="14.85546875" style="31" customWidth="1"/>
    <col min="11" max="256" width="9.140625" style="31" customWidth="1"/>
    <col min="257" max="16384" width="3.5703125" style="31"/>
  </cols>
  <sheetData>
    <row r="1" spans="1:10" ht="98.25" customHeight="1" x14ac:dyDescent="0.25">
      <c r="F1" s="262" t="s">
        <v>341</v>
      </c>
      <c r="G1" s="262"/>
      <c r="H1" s="262"/>
      <c r="I1" s="262"/>
      <c r="J1" s="262"/>
    </row>
    <row r="2" spans="1:10" ht="15.75" customHeight="1" x14ac:dyDescent="0.2">
      <c r="F2" s="32"/>
      <c r="G2" s="163"/>
      <c r="H2" s="163"/>
      <c r="I2" s="163"/>
    </row>
    <row r="3" spans="1:10" s="59" customFormat="1" ht="59.25" customHeight="1" x14ac:dyDescent="0.3">
      <c r="A3" s="244" t="s">
        <v>342</v>
      </c>
      <c r="B3" s="244"/>
      <c r="C3" s="244"/>
      <c r="D3" s="244"/>
      <c r="E3" s="244"/>
      <c r="F3" s="244"/>
      <c r="G3" s="244"/>
      <c r="H3" s="244"/>
      <c r="I3" s="244"/>
      <c r="J3" s="244"/>
    </row>
    <row r="4" spans="1:10" s="59" customFormat="1" ht="21" customHeight="1" x14ac:dyDescent="0.3">
      <c r="A4" s="143"/>
      <c r="B4" s="143"/>
      <c r="C4" s="143"/>
      <c r="D4" s="143"/>
      <c r="E4" s="143"/>
      <c r="F4" s="143"/>
      <c r="G4" s="152"/>
      <c r="H4" s="152"/>
      <c r="I4" s="153"/>
    </row>
    <row r="5" spans="1:10" s="35" customFormat="1" ht="15.75" customHeight="1" x14ac:dyDescent="0.25">
      <c r="A5" s="33"/>
      <c r="B5" s="33"/>
      <c r="C5" s="33"/>
      <c r="D5" s="33"/>
      <c r="E5" s="34"/>
      <c r="G5" s="204"/>
      <c r="H5" s="204"/>
      <c r="I5" s="204"/>
      <c r="J5" s="205" t="s">
        <v>62</v>
      </c>
    </row>
    <row r="6" spans="1:10" s="65" customFormat="1" ht="23.25" customHeight="1" x14ac:dyDescent="0.3">
      <c r="A6" s="239" t="s">
        <v>50</v>
      </c>
      <c r="B6" s="239" t="s">
        <v>51</v>
      </c>
      <c r="C6" s="265" t="s">
        <v>65</v>
      </c>
      <c r="D6" s="265" t="s">
        <v>66</v>
      </c>
      <c r="E6" s="267" t="s">
        <v>67</v>
      </c>
      <c r="F6" s="267" t="s">
        <v>68</v>
      </c>
      <c r="G6" s="229" t="s">
        <v>258</v>
      </c>
      <c r="H6" s="246" t="s">
        <v>259</v>
      </c>
      <c r="I6" s="261"/>
      <c r="J6" s="38" t="s">
        <v>325</v>
      </c>
    </row>
    <row r="7" spans="1:10" s="65" customFormat="1" ht="74.25" customHeight="1" x14ac:dyDescent="0.3">
      <c r="A7" s="240"/>
      <c r="B7" s="240"/>
      <c r="C7" s="266"/>
      <c r="D7" s="266"/>
      <c r="E7" s="268"/>
      <c r="F7" s="268"/>
      <c r="G7" s="200" t="s">
        <v>26</v>
      </c>
      <c r="H7" s="200" t="s">
        <v>374</v>
      </c>
      <c r="I7" s="44" t="s">
        <v>377</v>
      </c>
      <c r="J7" s="38" t="s">
        <v>11</v>
      </c>
    </row>
    <row r="8" spans="1:10" s="74" customFormat="1" ht="15.75" x14ac:dyDescent="0.25">
      <c r="A8" s="124">
        <v>1</v>
      </c>
      <c r="B8" s="124">
        <v>2</v>
      </c>
      <c r="C8" s="125" t="s">
        <v>52</v>
      </c>
      <c r="D8" s="125" t="s">
        <v>53</v>
      </c>
      <c r="E8" s="125" t="s">
        <v>54</v>
      </c>
      <c r="F8" s="125" t="s">
        <v>55</v>
      </c>
      <c r="G8" s="125" t="s">
        <v>56</v>
      </c>
      <c r="H8" s="125"/>
      <c r="I8" s="124">
        <v>7</v>
      </c>
      <c r="J8" s="168">
        <v>8</v>
      </c>
    </row>
    <row r="9" spans="1:10" s="66" customFormat="1" ht="18" x14ac:dyDescent="0.25">
      <c r="A9" s="109" t="s">
        <v>152</v>
      </c>
      <c r="B9" s="126" t="s">
        <v>130</v>
      </c>
      <c r="C9" s="109" t="s">
        <v>136</v>
      </c>
      <c r="D9" s="109"/>
      <c r="E9" s="109"/>
      <c r="F9" s="104"/>
      <c r="G9" s="113">
        <f>G10+G14+G25</f>
        <v>0</v>
      </c>
      <c r="H9" s="113">
        <f>H10+H14+H25</f>
        <v>52.4</v>
      </c>
      <c r="I9" s="113">
        <f>I10+I14+I25</f>
        <v>1631.9</v>
      </c>
      <c r="J9" s="113">
        <f>J10+J14+J25</f>
        <v>1631.9</v>
      </c>
    </row>
    <row r="10" spans="1:10" s="66" customFormat="1" ht="31.5" x14ac:dyDescent="0.25">
      <c r="A10" s="109" t="s">
        <v>63</v>
      </c>
      <c r="B10" s="126" t="s">
        <v>131</v>
      </c>
      <c r="C10" s="104" t="s">
        <v>136</v>
      </c>
      <c r="D10" s="104" t="s">
        <v>137</v>
      </c>
      <c r="E10" s="104"/>
      <c r="F10" s="104"/>
      <c r="G10" s="113">
        <f>G11</f>
        <v>0</v>
      </c>
      <c r="H10" s="113">
        <f>H11</f>
        <v>16.3</v>
      </c>
      <c r="I10" s="113">
        <f>I11</f>
        <v>428.70000000000005</v>
      </c>
      <c r="J10" s="113">
        <f>J11</f>
        <v>428.70000000000005</v>
      </c>
    </row>
    <row r="11" spans="1:10" s="66" customFormat="1" ht="18" x14ac:dyDescent="0.25">
      <c r="A11" s="73"/>
      <c r="B11" s="128" t="s">
        <v>150</v>
      </c>
      <c r="C11" s="71" t="s">
        <v>136</v>
      </c>
      <c r="D11" s="71" t="s">
        <v>137</v>
      </c>
      <c r="E11" s="72" t="s">
        <v>196</v>
      </c>
      <c r="F11" s="72"/>
      <c r="G11" s="100">
        <f>G12+G13</f>
        <v>0</v>
      </c>
      <c r="H11" s="100">
        <f>H12+H13</f>
        <v>16.3</v>
      </c>
      <c r="I11" s="100">
        <f>I12+I13</f>
        <v>428.70000000000005</v>
      </c>
      <c r="J11" s="100">
        <f>J12+J13</f>
        <v>428.70000000000005</v>
      </c>
    </row>
    <row r="12" spans="1:10" s="66" customFormat="1" ht="18" x14ac:dyDescent="0.25">
      <c r="A12" s="73"/>
      <c r="B12" s="164" t="s">
        <v>236</v>
      </c>
      <c r="C12" s="71" t="s">
        <v>136</v>
      </c>
      <c r="D12" s="71" t="s">
        <v>137</v>
      </c>
      <c r="E12" s="71" t="s">
        <v>196</v>
      </c>
      <c r="F12" s="166" t="s">
        <v>138</v>
      </c>
      <c r="G12" s="165"/>
      <c r="H12" s="165">
        <v>12.7</v>
      </c>
      <c r="I12" s="98">
        <v>329.3</v>
      </c>
      <c r="J12" s="168">
        <v>329.3</v>
      </c>
    </row>
    <row r="13" spans="1:10" s="66" customFormat="1" ht="47.25" x14ac:dyDescent="0.25">
      <c r="A13" s="73"/>
      <c r="B13" s="164" t="s">
        <v>237</v>
      </c>
      <c r="C13" s="72" t="s">
        <v>136</v>
      </c>
      <c r="D13" s="72" t="s">
        <v>137</v>
      </c>
      <c r="E13" s="72" t="s">
        <v>196</v>
      </c>
      <c r="F13" s="166" t="s">
        <v>213</v>
      </c>
      <c r="G13" s="165"/>
      <c r="H13" s="165">
        <v>3.6</v>
      </c>
      <c r="I13" s="98">
        <v>99.4</v>
      </c>
      <c r="J13" s="98">
        <v>99.4</v>
      </c>
    </row>
    <row r="14" spans="1:10" s="66" customFormat="1" ht="47.25" x14ac:dyDescent="0.25">
      <c r="A14" s="109" t="s">
        <v>153</v>
      </c>
      <c r="B14" s="110" t="s">
        <v>46</v>
      </c>
      <c r="C14" s="104" t="s">
        <v>136</v>
      </c>
      <c r="D14" s="104" t="s">
        <v>139</v>
      </c>
      <c r="E14" s="104"/>
      <c r="F14" s="104"/>
      <c r="G14" s="113">
        <f>G15</f>
        <v>0</v>
      </c>
      <c r="H14" s="113">
        <f>H15+H19</f>
        <v>10.199999999999999</v>
      </c>
      <c r="I14" s="113">
        <f>I15+I19</f>
        <v>528.6</v>
      </c>
      <c r="J14" s="113">
        <f>J15+J19</f>
        <v>528.6</v>
      </c>
    </row>
    <row r="15" spans="1:10" s="67" customFormat="1" ht="31.5" x14ac:dyDescent="0.25">
      <c r="A15" s="71"/>
      <c r="B15" s="128" t="s">
        <v>176</v>
      </c>
      <c r="C15" s="72" t="s">
        <v>136</v>
      </c>
      <c r="D15" s="72" t="s">
        <v>139</v>
      </c>
      <c r="E15" s="72" t="s">
        <v>197</v>
      </c>
      <c r="F15" s="166"/>
      <c r="G15" s="165">
        <f>G16+G19</f>
        <v>0</v>
      </c>
      <c r="H15" s="165">
        <f>H16</f>
        <v>10.199999999999999</v>
      </c>
      <c r="I15" s="165">
        <f>I16</f>
        <v>263</v>
      </c>
      <c r="J15" s="165">
        <f>J16</f>
        <v>263</v>
      </c>
    </row>
    <row r="16" spans="1:10" s="66" customFormat="1" ht="31.5" x14ac:dyDescent="0.25">
      <c r="A16" s="73"/>
      <c r="B16" s="164" t="s">
        <v>198</v>
      </c>
      <c r="C16" s="72" t="s">
        <v>136</v>
      </c>
      <c r="D16" s="72" t="s">
        <v>139</v>
      </c>
      <c r="E16" s="72" t="s">
        <v>199</v>
      </c>
      <c r="F16" s="166"/>
      <c r="G16" s="165">
        <f>G17+G18</f>
        <v>0</v>
      </c>
      <c r="H16" s="165">
        <f>H17+H18</f>
        <v>10.199999999999999</v>
      </c>
      <c r="I16" s="165">
        <f>I17+I18</f>
        <v>263</v>
      </c>
      <c r="J16" s="165">
        <f>J17+J18</f>
        <v>263</v>
      </c>
    </row>
    <row r="17" spans="1:10" s="66" customFormat="1" ht="18" x14ac:dyDescent="0.25">
      <c r="A17" s="73"/>
      <c r="B17" s="164" t="s">
        <v>236</v>
      </c>
      <c r="C17" s="72" t="s">
        <v>136</v>
      </c>
      <c r="D17" s="72" t="s">
        <v>139</v>
      </c>
      <c r="E17" s="72" t="s">
        <v>199</v>
      </c>
      <c r="F17" s="166" t="s">
        <v>138</v>
      </c>
      <c r="G17" s="165"/>
      <c r="H17" s="165">
        <v>7.8</v>
      </c>
      <c r="I17" s="100">
        <v>202</v>
      </c>
      <c r="J17" s="168">
        <v>202</v>
      </c>
    </row>
    <row r="18" spans="1:10" s="66" customFormat="1" ht="47.25" x14ac:dyDescent="0.25">
      <c r="A18" s="73"/>
      <c r="B18" s="164" t="s">
        <v>237</v>
      </c>
      <c r="C18" s="72" t="s">
        <v>136</v>
      </c>
      <c r="D18" s="72" t="s">
        <v>139</v>
      </c>
      <c r="E18" s="72" t="s">
        <v>199</v>
      </c>
      <c r="F18" s="166" t="s">
        <v>213</v>
      </c>
      <c r="G18" s="165"/>
      <c r="H18" s="165">
        <v>2.4</v>
      </c>
      <c r="I18" s="100">
        <v>61</v>
      </c>
      <c r="J18" s="100">
        <v>61</v>
      </c>
    </row>
    <row r="19" spans="1:10" s="66" customFormat="1" ht="31.5" x14ac:dyDescent="0.25">
      <c r="A19" s="73"/>
      <c r="B19" s="164" t="s">
        <v>200</v>
      </c>
      <c r="C19" s="72" t="s">
        <v>136</v>
      </c>
      <c r="D19" s="72" t="s">
        <v>139</v>
      </c>
      <c r="E19" s="72" t="s">
        <v>201</v>
      </c>
      <c r="F19" s="166"/>
      <c r="G19" s="165">
        <f>SUM(G20:G24)</f>
        <v>0</v>
      </c>
      <c r="H19" s="165"/>
      <c r="I19" s="165">
        <f>I20+I21+I22+I23+I24</f>
        <v>265.60000000000002</v>
      </c>
      <c r="J19" s="165">
        <f>J20+J21+J22+J23+J24</f>
        <v>265.60000000000002</v>
      </c>
    </row>
    <row r="20" spans="1:10" s="66" customFormat="1" ht="31.5" x14ac:dyDescent="0.25">
      <c r="A20" s="73"/>
      <c r="B20" s="159" t="s">
        <v>310</v>
      </c>
      <c r="C20" s="72" t="s">
        <v>136</v>
      </c>
      <c r="D20" s="72" t="s">
        <v>139</v>
      </c>
      <c r="E20" s="72" t="s">
        <v>201</v>
      </c>
      <c r="F20" s="166" t="s">
        <v>140</v>
      </c>
      <c r="G20" s="165"/>
      <c r="H20" s="165"/>
      <c r="I20" s="100">
        <v>81</v>
      </c>
      <c r="J20" s="100">
        <v>81</v>
      </c>
    </row>
    <row r="21" spans="1:10" s="66" customFormat="1" ht="31.5" x14ac:dyDescent="0.25">
      <c r="A21" s="73"/>
      <c r="B21" s="228" t="s">
        <v>311</v>
      </c>
      <c r="C21" s="72" t="s">
        <v>136</v>
      </c>
      <c r="D21" s="72" t="s">
        <v>139</v>
      </c>
      <c r="E21" s="72" t="s">
        <v>201</v>
      </c>
      <c r="F21" s="166">
        <v>244</v>
      </c>
      <c r="G21" s="165"/>
      <c r="H21" s="165"/>
      <c r="I21" s="100">
        <v>139.6</v>
      </c>
      <c r="J21" s="100">
        <v>139.6</v>
      </c>
    </row>
    <row r="22" spans="1:10" s="66" customFormat="1" ht="18" x14ac:dyDescent="0.25">
      <c r="A22" s="73"/>
      <c r="B22" s="164" t="s">
        <v>132</v>
      </c>
      <c r="C22" s="71" t="s">
        <v>136</v>
      </c>
      <c r="D22" s="71" t="s">
        <v>139</v>
      </c>
      <c r="E22" s="72" t="s">
        <v>201</v>
      </c>
      <c r="F22" s="166">
        <v>851</v>
      </c>
      <c r="G22" s="165"/>
      <c r="H22" s="165"/>
      <c r="I22" s="173">
        <v>35</v>
      </c>
      <c r="J22" s="168">
        <v>35</v>
      </c>
    </row>
    <row r="23" spans="1:10" s="66" customFormat="1" ht="18" x14ac:dyDescent="0.25">
      <c r="A23" s="73"/>
      <c r="B23" s="164" t="s">
        <v>193</v>
      </c>
      <c r="C23" s="71" t="s">
        <v>136</v>
      </c>
      <c r="D23" s="71" t="s">
        <v>139</v>
      </c>
      <c r="E23" s="72" t="s">
        <v>201</v>
      </c>
      <c r="F23" s="166">
        <v>852</v>
      </c>
      <c r="G23" s="165"/>
      <c r="H23" s="165"/>
      <c r="I23" s="173">
        <v>10</v>
      </c>
      <c r="J23" s="168">
        <v>10</v>
      </c>
    </row>
    <row r="24" spans="1:10" s="66" customFormat="1" ht="18" hidden="1" x14ac:dyDescent="0.25">
      <c r="A24" s="73"/>
      <c r="B24" s="164" t="s">
        <v>194</v>
      </c>
      <c r="C24" s="71" t="s">
        <v>136</v>
      </c>
      <c r="D24" s="71" t="s">
        <v>139</v>
      </c>
      <c r="E24" s="72" t="s">
        <v>201</v>
      </c>
      <c r="F24" s="166" t="s">
        <v>195</v>
      </c>
      <c r="G24" s="165"/>
      <c r="H24" s="165"/>
      <c r="I24" s="173"/>
      <c r="J24" s="168"/>
    </row>
    <row r="25" spans="1:10" s="66" customFormat="1" ht="18" x14ac:dyDescent="0.25">
      <c r="A25" s="109" t="s">
        <v>154</v>
      </c>
      <c r="B25" s="131" t="s">
        <v>45</v>
      </c>
      <c r="C25" s="109" t="s">
        <v>136</v>
      </c>
      <c r="D25" s="109" t="s">
        <v>141</v>
      </c>
      <c r="E25" s="109"/>
      <c r="F25" s="132"/>
      <c r="G25" s="113">
        <f>G26</f>
        <v>0</v>
      </c>
      <c r="H25" s="113">
        <f>H26+H30</f>
        <v>25.9</v>
      </c>
      <c r="I25" s="113">
        <f>I26+I30</f>
        <v>674.6</v>
      </c>
      <c r="J25" s="113">
        <f>J26+J30</f>
        <v>674.6</v>
      </c>
    </row>
    <row r="26" spans="1:10" s="66" customFormat="1" ht="31.5" x14ac:dyDescent="0.25">
      <c r="A26" s="73"/>
      <c r="B26" s="128" t="s">
        <v>176</v>
      </c>
      <c r="C26" s="72" t="s">
        <v>136</v>
      </c>
      <c r="D26" s="72" t="s">
        <v>141</v>
      </c>
      <c r="E26" s="72" t="s">
        <v>197</v>
      </c>
      <c r="F26" s="166"/>
      <c r="G26" s="165">
        <f>G27+G30</f>
        <v>0</v>
      </c>
      <c r="H26" s="165">
        <f>H27</f>
        <v>25.9</v>
      </c>
      <c r="I26" s="165">
        <f>I27</f>
        <v>674.6</v>
      </c>
      <c r="J26" s="165">
        <f>J27</f>
        <v>674.6</v>
      </c>
    </row>
    <row r="27" spans="1:10" s="66" customFormat="1" ht="31.5" x14ac:dyDescent="0.25">
      <c r="A27" s="73"/>
      <c r="B27" s="164" t="s">
        <v>198</v>
      </c>
      <c r="C27" s="72" t="s">
        <v>136</v>
      </c>
      <c r="D27" s="72" t="s">
        <v>141</v>
      </c>
      <c r="E27" s="72" t="s">
        <v>199</v>
      </c>
      <c r="F27" s="166"/>
      <c r="G27" s="165">
        <f>G28+G29</f>
        <v>0</v>
      </c>
      <c r="H27" s="165">
        <f>H28+H29</f>
        <v>25.9</v>
      </c>
      <c r="I27" s="165">
        <f>I28+I29</f>
        <v>674.6</v>
      </c>
      <c r="J27" s="165">
        <f>J28+J29</f>
        <v>674.6</v>
      </c>
    </row>
    <row r="28" spans="1:10" s="66" customFormat="1" ht="18" x14ac:dyDescent="0.25">
      <c r="A28" s="73"/>
      <c r="B28" s="164" t="s">
        <v>236</v>
      </c>
      <c r="C28" s="72" t="s">
        <v>136</v>
      </c>
      <c r="D28" s="72" t="s">
        <v>141</v>
      </c>
      <c r="E28" s="72" t="s">
        <v>199</v>
      </c>
      <c r="F28" s="166" t="s">
        <v>138</v>
      </c>
      <c r="G28" s="165"/>
      <c r="H28" s="165">
        <v>19.899999999999999</v>
      </c>
      <c r="I28" s="98">
        <v>518.1</v>
      </c>
      <c r="J28" s="168">
        <v>518.1</v>
      </c>
    </row>
    <row r="29" spans="1:10" s="66" customFormat="1" ht="47.25" x14ac:dyDescent="0.25">
      <c r="A29" s="73"/>
      <c r="B29" s="164" t="s">
        <v>237</v>
      </c>
      <c r="C29" s="72" t="s">
        <v>136</v>
      </c>
      <c r="D29" s="72" t="s">
        <v>141</v>
      </c>
      <c r="E29" s="72" t="s">
        <v>199</v>
      </c>
      <c r="F29" s="166" t="s">
        <v>213</v>
      </c>
      <c r="G29" s="165"/>
      <c r="H29" s="165">
        <v>6</v>
      </c>
      <c r="I29" s="98">
        <v>156.5</v>
      </c>
      <c r="J29" s="98">
        <v>156.5</v>
      </c>
    </row>
    <row r="30" spans="1:10" s="66" customFormat="1" ht="31.5" hidden="1" x14ac:dyDescent="0.25">
      <c r="A30" s="73"/>
      <c r="B30" s="164" t="s">
        <v>200</v>
      </c>
      <c r="C30" s="72" t="s">
        <v>136</v>
      </c>
      <c r="D30" s="72" t="s">
        <v>141</v>
      </c>
      <c r="E30" s="72" t="s">
        <v>201</v>
      </c>
      <c r="F30" s="166"/>
      <c r="G30" s="165">
        <f>G31</f>
        <v>0</v>
      </c>
      <c r="H30" s="165"/>
      <c r="I30" s="165">
        <f>I31</f>
        <v>0</v>
      </c>
      <c r="J30" s="165">
        <f>J31</f>
        <v>0</v>
      </c>
    </row>
    <row r="31" spans="1:10" s="66" customFormat="1" ht="31.5" hidden="1" x14ac:dyDescent="0.25">
      <c r="A31" s="73"/>
      <c r="B31" s="228" t="s">
        <v>311</v>
      </c>
      <c r="C31" s="72" t="s">
        <v>136</v>
      </c>
      <c r="D31" s="72" t="s">
        <v>141</v>
      </c>
      <c r="E31" s="72" t="s">
        <v>201</v>
      </c>
      <c r="F31" s="166">
        <v>244</v>
      </c>
      <c r="G31" s="165"/>
      <c r="H31" s="165"/>
      <c r="I31" s="98"/>
      <c r="J31" s="98"/>
    </row>
    <row r="32" spans="1:10" s="201" customFormat="1" ht="18" x14ac:dyDescent="0.25">
      <c r="A32" s="109" t="s">
        <v>155</v>
      </c>
      <c r="B32" s="136" t="s">
        <v>271</v>
      </c>
      <c r="C32" s="109" t="s">
        <v>137</v>
      </c>
      <c r="D32" s="109"/>
      <c r="E32" s="109"/>
      <c r="F32" s="192"/>
      <c r="G32" s="113">
        <f t="shared" ref="G32:J33" si="0">G33</f>
        <v>0</v>
      </c>
      <c r="H32" s="113">
        <f t="shared" si="0"/>
        <v>13.4</v>
      </c>
      <c r="I32" s="113">
        <f t="shared" si="0"/>
        <v>65.8</v>
      </c>
      <c r="J32" s="113">
        <f t="shared" si="0"/>
        <v>68.2</v>
      </c>
    </row>
    <row r="33" spans="1:10" s="201" customFormat="1" ht="18" x14ac:dyDescent="0.25">
      <c r="A33" s="109" t="s">
        <v>157</v>
      </c>
      <c r="B33" s="136" t="s">
        <v>288</v>
      </c>
      <c r="C33" s="109" t="s">
        <v>137</v>
      </c>
      <c r="D33" s="109" t="s">
        <v>142</v>
      </c>
      <c r="E33" s="109"/>
      <c r="F33" s="192"/>
      <c r="G33" s="113">
        <f t="shared" si="0"/>
        <v>0</v>
      </c>
      <c r="H33" s="113">
        <f t="shared" si="0"/>
        <v>13.4</v>
      </c>
      <c r="I33" s="113">
        <f t="shared" si="0"/>
        <v>65.8</v>
      </c>
      <c r="J33" s="113">
        <f t="shared" si="0"/>
        <v>68.2</v>
      </c>
    </row>
    <row r="34" spans="1:10" s="201" customFormat="1" ht="31.5" x14ac:dyDescent="0.25">
      <c r="A34" s="71"/>
      <c r="B34" s="164" t="s">
        <v>282</v>
      </c>
      <c r="C34" s="72" t="s">
        <v>137</v>
      </c>
      <c r="D34" s="72" t="s">
        <v>142</v>
      </c>
      <c r="E34" s="72" t="s">
        <v>272</v>
      </c>
      <c r="F34" s="166"/>
      <c r="G34" s="100">
        <f>G35+G36</f>
        <v>0</v>
      </c>
      <c r="H34" s="100">
        <f>H35+H36</f>
        <v>13.4</v>
      </c>
      <c r="I34" s="100">
        <f>I35+I36</f>
        <v>65.8</v>
      </c>
      <c r="J34" s="100">
        <f>J35+J36</f>
        <v>68.2</v>
      </c>
    </row>
    <row r="35" spans="1:10" s="201" customFormat="1" ht="18" x14ac:dyDescent="0.25">
      <c r="A35" s="73"/>
      <c r="B35" s="164" t="s">
        <v>236</v>
      </c>
      <c r="C35" s="72" t="s">
        <v>137</v>
      </c>
      <c r="D35" s="72" t="s">
        <v>142</v>
      </c>
      <c r="E35" s="72" t="s">
        <v>272</v>
      </c>
      <c r="F35" s="166" t="s">
        <v>138</v>
      </c>
      <c r="G35" s="165"/>
      <c r="H35" s="165">
        <v>10.3</v>
      </c>
      <c r="I35" s="100">
        <v>50.5</v>
      </c>
      <c r="J35" s="165">
        <v>52.4</v>
      </c>
    </row>
    <row r="36" spans="1:10" s="201" customFormat="1" ht="47.25" x14ac:dyDescent="0.25">
      <c r="A36" s="73"/>
      <c r="B36" s="164" t="s">
        <v>237</v>
      </c>
      <c r="C36" s="72" t="s">
        <v>137</v>
      </c>
      <c r="D36" s="72" t="s">
        <v>142</v>
      </c>
      <c r="E36" s="72" t="s">
        <v>272</v>
      </c>
      <c r="F36" s="166" t="s">
        <v>213</v>
      </c>
      <c r="G36" s="165"/>
      <c r="H36" s="165">
        <v>3.1</v>
      </c>
      <c r="I36" s="100">
        <v>15.3</v>
      </c>
      <c r="J36" s="98">
        <v>15.8</v>
      </c>
    </row>
    <row r="37" spans="1:10" s="66" customFormat="1" ht="18" x14ac:dyDescent="0.25">
      <c r="A37" s="109" t="s">
        <v>159</v>
      </c>
      <c r="B37" s="131" t="s">
        <v>156</v>
      </c>
      <c r="C37" s="109" t="s">
        <v>142</v>
      </c>
      <c r="D37" s="109"/>
      <c r="E37" s="109"/>
      <c r="F37" s="132"/>
      <c r="G37" s="113">
        <f>G38+G41</f>
        <v>0</v>
      </c>
      <c r="H37" s="113">
        <f>H38+H41</f>
        <v>20</v>
      </c>
      <c r="I37" s="113">
        <f>I38+I41</f>
        <v>35</v>
      </c>
      <c r="J37" s="113">
        <f>J38+J41</f>
        <v>35</v>
      </c>
    </row>
    <row r="38" spans="1:10" s="66" customFormat="1" ht="36.75" customHeight="1" x14ac:dyDescent="0.25">
      <c r="A38" s="109" t="s">
        <v>160</v>
      </c>
      <c r="B38" s="80" t="s">
        <v>60</v>
      </c>
      <c r="C38" s="104" t="s">
        <v>142</v>
      </c>
      <c r="D38" s="104" t="s">
        <v>367</v>
      </c>
      <c r="E38" s="104"/>
      <c r="F38" s="104"/>
      <c r="G38" s="113">
        <f>G39</f>
        <v>0</v>
      </c>
      <c r="H38" s="113">
        <f t="shared" ref="G38:J42" si="1">H39</f>
        <v>20</v>
      </c>
      <c r="I38" s="113">
        <f t="shared" si="1"/>
        <v>20</v>
      </c>
      <c r="J38" s="113">
        <f t="shared" si="1"/>
        <v>20</v>
      </c>
    </row>
    <row r="39" spans="1:10" s="67" customFormat="1" ht="21" customHeight="1" x14ac:dyDescent="0.25">
      <c r="A39" s="71"/>
      <c r="B39" s="167" t="s">
        <v>253</v>
      </c>
      <c r="C39" s="72" t="s">
        <v>142</v>
      </c>
      <c r="D39" s="72" t="s">
        <v>367</v>
      </c>
      <c r="E39" s="72" t="s">
        <v>366</v>
      </c>
      <c r="F39" s="72"/>
      <c r="G39" s="116">
        <f>G40</f>
        <v>0</v>
      </c>
      <c r="H39" s="116">
        <f t="shared" si="1"/>
        <v>20</v>
      </c>
      <c r="I39" s="116">
        <f t="shared" si="1"/>
        <v>20</v>
      </c>
      <c r="J39" s="116">
        <f t="shared" si="1"/>
        <v>20</v>
      </c>
    </row>
    <row r="40" spans="1:10" s="67" customFormat="1" ht="33.75" customHeight="1" x14ac:dyDescent="0.25">
      <c r="A40" s="71"/>
      <c r="B40" s="228" t="s">
        <v>311</v>
      </c>
      <c r="C40" s="72" t="s">
        <v>142</v>
      </c>
      <c r="D40" s="72" t="s">
        <v>367</v>
      </c>
      <c r="E40" s="72" t="s">
        <v>366</v>
      </c>
      <c r="F40" s="72" t="s">
        <v>148</v>
      </c>
      <c r="G40" s="116"/>
      <c r="H40" s="116">
        <v>20</v>
      </c>
      <c r="I40" s="116">
        <v>20</v>
      </c>
      <c r="J40" s="116">
        <v>20</v>
      </c>
    </row>
    <row r="41" spans="1:10" s="66" customFormat="1" ht="31.5" x14ac:dyDescent="0.25">
      <c r="A41" s="109" t="s">
        <v>273</v>
      </c>
      <c r="B41" s="131" t="s">
        <v>158</v>
      </c>
      <c r="C41" s="104" t="s">
        <v>142</v>
      </c>
      <c r="D41" s="104" t="s">
        <v>144</v>
      </c>
      <c r="E41" s="104"/>
      <c r="F41" s="132"/>
      <c r="G41" s="111">
        <f t="shared" si="1"/>
        <v>0</v>
      </c>
      <c r="H41" s="111"/>
      <c r="I41" s="111">
        <f t="shared" si="1"/>
        <v>15</v>
      </c>
      <c r="J41" s="111">
        <v>15</v>
      </c>
    </row>
    <row r="42" spans="1:10" s="67" customFormat="1" ht="18" x14ac:dyDescent="0.25">
      <c r="A42" s="71"/>
      <c r="B42" s="167" t="s">
        <v>253</v>
      </c>
      <c r="C42" s="72" t="s">
        <v>142</v>
      </c>
      <c r="D42" s="72" t="s">
        <v>144</v>
      </c>
      <c r="E42" s="72" t="s">
        <v>214</v>
      </c>
      <c r="F42" s="130"/>
      <c r="G42" s="116">
        <f t="shared" si="1"/>
        <v>0</v>
      </c>
      <c r="H42" s="116"/>
      <c r="I42" s="116">
        <f t="shared" si="1"/>
        <v>15</v>
      </c>
      <c r="J42" s="116">
        <f t="shared" si="1"/>
        <v>10.1</v>
      </c>
    </row>
    <row r="43" spans="1:10" s="67" customFormat="1" ht="31.5" x14ac:dyDescent="0.25">
      <c r="A43" s="71"/>
      <c r="B43" s="228" t="s">
        <v>311</v>
      </c>
      <c r="C43" s="72" t="s">
        <v>142</v>
      </c>
      <c r="D43" s="72" t="s">
        <v>144</v>
      </c>
      <c r="E43" s="72" t="s">
        <v>214</v>
      </c>
      <c r="F43" s="130" t="s">
        <v>148</v>
      </c>
      <c r="G43" s="165"/>
      <c r="H43" s="165"/>
      <c r="I43" s="116">
        <v>15</v>
      </c>
      <c r="J43" s="116">
        <v>10.1</v>
      </c>
    </row>
    <row r="44" spans="1:10" s="66" customFormat="1" ht="18" x14ac:dyDescent="0.25">
      <c r="A44" s="109" t="s">
        <v>161</v>
      </c>
      <c r="B44" s="131" t="s">
        <v>133</v>
      </c>
      <c r="C44" s="104" t="s">
        <v>139</v>
      </c>
      <c r="D44" s="104"/>
      <c r="E44" s="104"/>
      <c r="F44" s="132"/>
      <c r="G44" s="113">
        <f>G45+G48</f>
        <v>0</v>
      </c>
      <c r="H44" s="113">
        <f>H48</f>
        <v>-178</v>
      </c>
      <c r="I44" s="113">
        <f>I48</f>
        <v>172</v>
      </c>
      <c r="J44" s="113">
        <f>J48</f>
        <v>172</v>
      </c>
    </row>
    <row r="45" spans="1:10" s="66" customFormat="1" ht="18" hidden="1" x14ac:dyDescent="0.25">
      <c r="A45" s="109" t="s">
        <v>162</v>
      </c>
      <c r="B45" s="136" t="s">
        <v>270</v>
      </c>
      <c r="C45" s="109" t="s">
        <v>139</v>
      </c>
      <c r="D45" s="109" t="s">
        <v>143</v>
      </c>
      <c r="E45" s="109"/>
      <c r="F45" s="132"/>
      <c r="G45" s="113">
        <f>G46</f>
        <v>0</v>
      </c>
      <c r="H45" s="113"/>
      <c r="I45" s="113"/>
      <c r="J45" s="113"/>
    </row>
    <row r="46" spans="1:10" s="66" customFormat="1" ht="18" hidden="1" x14ac:dyDescent="0.25">
      <c r="A46" s="71"/>
      <c r="B46" s="171" t="s">
        <v>281</v>
      </c>
      <c r="C46" s="72" t="s">
        <v>139</v>
      </c>
      <c r="D46" s="72" t="s">
        <v>143</v>
      </c>
      <c r="E46" s="72" t="s">
        <v>280</v>
      </c>
      <c r="F46" s="166"/>
      <c r="G46" s="116">
        <f>G47</f>
        <v>0</v>
      </c>
      <c r="H46" s="116"/>
      <c r="I46" s="116"/>
      <c r="J46" s="116"/>
    </row>
    <row r="47" spans="1:10" s="66" customFormat="1" ht="31.5" hidden="1" x14ac:dyDescent="0.25">
      <c r="A47" s="71"/>
      <c r="B47" s="228" t="s">
        <v>311</v>
      </c>
      <c r="C47" s="72" t="s">
        <v>139</v>
      </c>
      <c r="D47" s="72" t="s">
        <v>143</v>
      </c>
      <c r="E47" s="72" t="s">
        <v>280</v>
      </c>
      <c r="F47" s="166" t="s">
        <v>148</v>
      </c>
      <c r="G47" s="116"/>
      <c r="H47" s="116"/>
      <c r="I47" s="116"/>
      <c r="J47" s="116"/>
    </row>
    <row r="48" spans="1:10" s="66" customFormat="1" ht="18" x14ac:dyDescent="0.25">
      <c r="A48" s="109" t="s">
        <v>162</v>
      </c>
      <c r="B48" s="136" t="s">
        <v>211</v>
      </c>
      <c r="C48" s="109" t="s">
        <v>139</v>
      </c>
      <c r="D48" s="109" t="s">
        <v>212</v>
      </c>
      <c r="E48" s="109"/>
      <c r="F48" s="132"/>
      <c r="G48" s="113">
        <f>G49</f>
        <v>0</v>
      </c>
      <c r="H48" s="113">
        <f>H49</f>
        <v>-178</v>
      </c>
      <c r="I48" s="113">
        <f>I49</f>
        <v>172</v>
      </c>
      <c r="J48" s="113">
        <f>J49</f>
        <v>172</v>
      </c>
    </row>
    <row r="49" spans="1:10" s="67" customFormat="1" ht="31.5" x14ac:dyDescent="0.25">
      <c r="A49" s="71"/>
      <c r="B49" s="171" t="s">
        <v>254</v>
      </c>
      <c r="C49" s="72" t="s">
        <v>139</v>
      </c>
      <c r="D49" s="72" t="s">
        <v>212</v>
      </c>
      <c r="E49" s="72" t="s">
        <v>202</v>
      </c>
      <c r="F49" s="166"/>
      <c r="G49" s="116">
        <f>G50+G51</f>
        <v>0</v>
      </c>
      <c r="H49" s="116">
        <f>H50+H51</f>
        <v>-178</v>
      </c>
      <c r="I49" s="116">
        <f>I50+I51</f>
        <v>172</v>
      </c>
      <c r="J49" s="116">
        <f>J50+J51</f>
        <v>172</v>
      </c>
    </row>
    <row r="50" spans="1:10" s="67" customFormat="1" ht="31.5" x14ac:dyDescent="0.25">
      <c r="A50" s="71"/>
      <c r="B50" s="228" t="s">
        <v>311</v>
      </c>
      <c r="C50" s="72" t="s">
        <v>139</v>
      </c>
      <c r="D50" s="72" t="s">
        <v>212</v>
      </c>
      <c r="E50" s="72" t="s">
        <v>202</v>
      </c>
      <c r="F50" s="166" t="s">
        <v>148</v>
      </c>
      <c r="G50" s="116"/>
      <c r="H50" s="116">
        <v>-178</v>
      </c>
      <c r="I50" s="116">
        <v>172</v>
      </c>
      <c r="J50" s="116">
        <v>172</v>
      </c>
    </row>
    <row r="51" spans="1:10" s="67" customFormat="1" ht="18" hidden="1" x14ac:dyDescent="0.25">
      <c r="A51" s="71"/>
      <c r="B51" s="164" t="s">
        <v>166</v>
      </c>
      <c r="C51" s="72" t="s">
        <v>139</v>
      </c>
      <c r="D51" s="72" t="s">
        <v>212</v>
      </c>
      <c r="E51" s="72" t="s">
        <v>202</v>
      </c>
      <c r="F51" s="166" t="s">
        <v>149</v>
      </c>
      <c r="G51" s="116"/>
      <c r="H51" s="116"/>
      <c r="I51" s="116"/>
      <c r="J51" s="168"/>
    </row>
    <row r="52" spans="1:10" s="66" customFormat="1" ht="18" x14ac:dyDescent="0.25">
      <c r="A52" s="109" t="s">
        <v>164</v>
      </c>
      <c r="B52" s="126" t="s">
        <v>134</v>
      </c>
      <c r="C52" s="109" t="s">
        <v>145</v>
      </c>
      <c r="D52" s="109"/>
      <c r="E52" s="109"/>
      <c r="F52" s="104"/>
      <c r="G52" s="111">
        <f>G53+G57+G62</f>
        <v>0</v>
      </c>
      <c r="H52" s="111">
        <f>H53+H57+H62</f>
        <v>-50</v>
      </c>
      <c r="I52" s="111">
        <f>I53+I57+I62</f>
        <v>150</v>
      </c>
      <c r="J52" s="111">
        <f>J53+J57+J62</f>
        <v>150</v>
      </c>
    </row>
    <row r="53" spans="1:10" s="66" customFormat="1" ht="18" hidden="1" x14ac:dyDescent="0.25">
      <c r="A53" s="109" t="s">
        <v>167</v>
      </c>
      <c r="B53" s="126" t="s">
        <v>191</v>
      </c>
      <c r="C53" s="109" t="s">
        <v>145</v>
      </c>
      <c r="D53" s="109" t="s">
        <v>136</v>
      </c>
      <c r="E53" s="109"/>
      <c r="F53" s="104"/>
      <c r="G53" s="111">
        <f>G54</f>
        <v>0</v>
      </c>
      <c r="H53" s="111"/>
      <c r="I53" s="111"/>
      <c r="J53" s="111"/>
    </row>
    <row r="54" spans="1:10" s="67" customFormat="1" ht="33.75" hidden="1" customHeight="1" x14ac:dyDescent="0.25">
      <c r="A54" s="71"/>
      <c r="B54" s="171" t="s">
        <v>254</v>
      </c>
      <c r="C54" s="72" t="s">
        <v>145</v>
      </c>
      <c r="D54" s="72" t="s">
        <v>136</v>
      </c>
      <c r="E54" s="72" t="s">
        <v>202</v>
      </c>
      <c r="F54" s="72"/>
      <c r="G54" s="116">
        <f>G55+G56</f>
        <v>0</v>
      </c>
      <c r="H54" s="116"/>
      <c r="I54" s="116"/>
      <c r="J54" s="116"/>
    </row>
    <row r="55" spans="1:10" s="67" customFormat="1" ht="31.5" hidden="1" x14ac:dyDescent="0.25">
      <c r="A55" s="71"/>
      <c r="B55" s="228" t="s">
        <v>311</v>
      </c>
      <c r="C55" s="72" t="s">
        <v>145</v>
      </c>
      <c r="D55" s="72" t="s">
        <v>136</v>
      </c>
      <c r="E55" s="72" t="s">
        <v>202</v>
      </c>
      <c r="F55" s="72" t="s">
        <v>148</v>
      </c>
      <c r="G55" s="116"/>
      <c r="H55" s="116"/>
      <c r="I55" s="116"/>
      <c r="J55" s="116"/>
    </row>
    <row r="56" spans="1:10" s="67" customFormat="1" ht="18" hidden="1" x14ac:dyDescent="0.25">
      <c r="A56" s="71"/>
      <c r="B56" s="164" t="s">
        <v>132</v>
      </c>
      <c r="C56" s="71" t="s">
        <v>145</v>
      </c>
      <c r="D56" s="71" t="s">
        <v>136</v>
      </c>
      <c r="E56" s="71" t="s">
        <v>202</v>
      </c>
      <c r="F56" s="72" t="s">
        <v>192</v>
      </c>
      <c r="G56" s="114"/>
      <c r="H56" s="114"/>
      <c r="I56" s="116"/>
      <c r="J56" s="168"/>
    </row>
    <row r="57" spans="1:10" s="66" customFormat="1" ht="18" hidden="1" x14ac:dyDescent="0.25">
      <c r="A57" s="109" t="s">
        <v>275</v>
      </c>
      <c r="B57" s="136" t="s">
        <v>268</v>
      </c>
      <c r="C57" s="109" t="s">
        <v>145</v>
      </c>
      <c r="D57" s="109" t="s">
        <v>137</v>
      </c>
      <c r="E57" s="109"/>
      <c r="F57" s="104"/>
      <c r="G57" s="115">
        <f>G58+G60</f>
        <v>0</v>
      </c>
      <c r="H57" s="115"/>
      <c r="I57" s="111"/>
      <c r="J57" s="111"/>
    </row>
    <row r="58" spans="1:10" s="67" customFormat="1" ht="31.5" hidden="1" x14ac:dyDescent="0.25">
      <c r="A58" s="71"/>
      <c r="B58" s="164" t="s">
        <v>254</v>
      </c>
      <c r="C58" s="72" t="s">
        <v>145</v>
      </c>
      <c r="D58" s="72" t="s">
        <v>137</v>
      </c>
      <c r="E58" s="72" t="s">
        <v>202</v>
      </c>
      <c r="F58" s="72"/>
      <c r="G58" s="116">
        <f>G59</f>
        <v>0</v>
      </c>
      <c r="H58" s="116"/>
      <c r="I58" s="116"/>
      <c r="J58" s="116"/>
    </row>
    <row r="59" spans="1:10" s="67" customFormat="1" ht="31.5" hidden="1" x14ac:dyDescent="0.25">
      <c r="A59" s="71"/>
      <c r="B59" s="228" t="s">
        <v>311</v>
      </c>
      <c r="C59" s="72" t="s">
        <v>145</v>
      </c>
      <c r="D59" s="72" t="s">
        <v>137</v>
      </c>
      <c r="E59" s="72" t="s">
        <v>276</v>
      </c>
      <c r="F59" s="72" t="s">
        <v>148</v>
      </c>
      <c r="G59" s="114"/>
      <c r="H59" s="114"/>
      <c r="I59" s="116"/>
      <c r="J59" s="116"/>
    </row>
    <row r="60" spans="1:10" s="67" customFormat="1" ht="18" hidden="1" x14ac:dyDescent="0.25">
      <c r="A60" s="71"/>
      <c r="B60" s="164" t="s">
        <v>210</v>
      </c>
      <c r="C60" s="72" t="s">
        <v>145</v>
      </c>
      <c r="D60" s="72" t="s">
        <v>137</v>
      </c>
      <c r="E60" s="72" t="s">
        <v>277</v>
      </c>
      <c r="F60" s="166"/>
      <c r="G60" s="114">
        <f>G61</f>
        <v>0</v>
      </c>
      <c r="H60" s="114"/>
      <c r="I60" s="114"/>
      <c r="J60" s="114"/>
    </row>
    <row r="61" spans="1:10" s="67" customFormat="1" ht="31.5" hidden="1" x14ac:dyDescent="0.25">
      <c r="A61" s="71"/>
      <c r="B61" s="228" t="s">
        <v>311</v>
      </c>
      <c r="C61" s="72" t="s">
        <v>145</v>
      </c>
      <c r="D61" s="72" t="s">
        <v>137</v>
      </c>
      <c r="E61" s="72" t="s">
        <v>277</v>
      </c>
      <c r="F61" s="166" t="s">
        <v>148</v>
      </c>
      <c r="G61" s="116"/>
      <c r="H61" s="116"/>
      <c r="I61" s="100"/>
      <c r="J61" s="100"/>
    </row>
    <row r="62" spans="1:10" s="66" customFormat="1" ht="18" x14ac:dyDescent="0.25">
      <c r="A62" s="109" t="s">
        <v>274</v>
      </c>
      <c r="B62" s="126" t="s">
        <v>41</v>
      </c>
      <c r="C62" s="109" t="s">
        <v>145</v>
      </c>
      <c r="D62" s="109" t="s">
        <v>142</v>
      </c>
      <c r="E62" s="109"/>
      <c r="F62" s="104"/>
      <c r="G62" s="111">
        <f t="shared" ref="G62:J63" si="2">G63</f>
        <v>0</v>
      </c>
      <c r="H62" s="111">
        <f t="shared" si="2"/>
        <v>-50</v>
      </c>
      <c r="I62" s="111">
        <f t="shared" si="2"/>
        <v>150</v>
      </c>
      <c r="J62" s="111">
        <f t="shared" si="2"/>
        <v>150</v>
      </c>
    </row>
    <row r="63" spans="1:10" s="66" customFormat="1" ht="18" customHeight="1" x14ac:dyDescent="0.25">
      <c r="A63" s="73"/>
      <c r="B63" s="128" t="s">
        <v>255</v>
      </c>
      <c r="C63" s="72" t="s">
        <v>145</v>
      </c>
      <c r="D63" s="72" t="s">
        <v>142</v>
      </c>
      <c r="E63" s="72" t="s">
        <v>215</v>
      </c>
      <c r="F63" s="166"/>
      <c r="G63" s="114">
        <f t="shared" si="2"/>
        <v>0</v>
      </c>
      <c r="H63" s="114">
        <f t="shared" si="2"/>
        <v>-50</v>
      </c>
      <c r="I63" s="114">
        <f t="shared" si="2"/>
        <v>150</v>
      </c>
      <c r="J63" s="114">
        <f t="shared" si="2"/>
        <v>150</v>
      </c>
    </row>
    <row r="64" spans="1:10" s="66" customFormat="1" ht="31.5" x14ac:dyDescent="0.25">
      <c r="A64" s="73"/>
      <c r="B64" s="228" t="s">
        <v>311</v>
      </c>
      <c r="C64" s="72" t="s">
        <v>145</v>
      </c>
      <c r="D64" s="72" t="s">
        <v>142</v>
      </c>
      <c r="E64" s="72" t="s">
        <v>215</v>
      </c>
      <c r="F64" s="166" t="s">
        <v>148</v>
      </c>
      <c r="G64" s="116"/>
      <c r="H64" s="116">
        <v>-50</v>
      </c>
      <c r="I64" s="100">
        <v>150</v>
      </c>
      <c r="J64" s="98">
        <v>150</v>
      </c>
    </row>
    <row r="65" spans="1:10" s="66" customFormat="1" ht="18" x14ac:dyDescent="0.25">
      <c r="A65" s="109" t="s">
        <v>165</v>
      </c>
      <c r="B65" s="126" t="s">
        <v>163</v>
      </c>
      <c r="C65" s="109" t="s">
        <v>146</v>
      </c>
      <c r="D65" s="109"/>
      <c r="E65" s="109"/>
      <c r="F65" s="104"/>
      <c r="G65" s="111">
        <f t="shared" ref="G65:J66" si="3">G66</f>
        <v>0</v>
      </c>
      <c r="H65" s="111">
        <f t="shared" si="3"/>
        <v>-17.899999999999999</v>
      </c>
      <c r="I65" s="111">
        <f t="shared" si="3"/>
        <v>1955.2</v>
      </c>
      <c r="J65" s="111">
        <f t="shared" si="3"/>
        <v>1729.7</v>
      </c>
    </row>
    <row r="66" spans="1:10" s="66" customFormat="1" ht="18" x14ac:dyDescent="0.25">
      <c r="A66" s="109" t="s">
        <v>168</v>
      </c>
      <c r="B66" s="126" t="s">
        <v>40</v>
      </c>
      <c r="C66" s="109" t="s">
        <v>146</v>
      </c>
      <c r="D66" s="109" t="s">
        <v>136</v>
      </c>
      <c r="E66" s="109"/>
      <c r="F66" s="104"/>
      <c r="G66" s="111">
        <f t="shared" si="3"/>
        <v>0</v>
      </c>
      <c r="H66" s="111">
        <f t="shared" si="3"/>
        <v>-17.899999999999999</v>
      </c>
      <c r="I66" s="111">
        <f t="shared" si="3"/>
        <v>1955.2</v>
      </c>
      <c r="J66" s="111">
        <f t="shared" si="3"/>
        <v>1729.7</v>
      </c>
    </row>
    <row r="67" spans="1:10" s="66" customFormat="1" ht="18" x14ac:dyDescent="0.25">
      <c r="A67" s="73"/>
      <c r="B67" s="128" t="s">
        <v>256</v>
      </c>
      <c r="C67" s="71" t="s">
        <v>146</v>
      </c>
      <c r="D67" s="71" t="s">
        <v>136</v>
      </c>
      <c r="E67" s="71" t="s">
        <v>203</v>
      </c>
      <c r="F67" s="166"/>
      <c r="G67" s="114">
        <f>SUM(G68:G73)</f>
        <v>0</v>
      </c>
      <c r="H67" s="114">
        <f>H68+H69+H70+H71+H72+H73</f>
        <v>-17.899999999999999</v>
      </c>
      <c r="I67" s="114">
        <f>I68+I69+I70+I71+I72+I73</f>
        <v>1955.2</v>
      </c>
      <c r="J67" s="114">
        <f>J68+J69+J70+J71+J72+J73</f>
        <v>1729.7</v>
      </c>
    </row>
    <row r="68" spans="1:10" s="66" customFormat="1" ht="31.5" x14ac:dyDescent="0.25">
      <c r="A68" s="73"/>
      <c r="B68" s="159" t="s">
        <v>310</v>
      </c>
      <c r="C68" s="72" t="s">
        <v>146</v>
      </c>
      <c r="D68" s="72" t="s">
        <v>136</v>
      </c>
      <c r="E68" s="72" t="s">
        <v>203</v>
      </c>
      <c r="F68" s="166" t="s">
        <v>140</v>
      </c>
      <c r="G68" s="116"/>
      <c r="H68" s="116"/>
      <c r="I68" s="100">
        <v>45</v>
      </c>
      <c r="J68" s="98">
        <v>45</v>
      </c>
    </row>
    <row r="69" spans="1:10" s="66" customFormat="1" ht="31.5" x14ac:dyDescent="0.25">
      <c r="A69" s="73"/>
      <c r="B69" s="228" t="s">
        <v>311</v>
      </c>
      <c r="C69" s="72" t="s">
        <v>146</v>
      </c>
      <c r="D69" s="72" t="s">
        <v>136</v>
      </c>
      <c r="E69" s="72" t="s">
        <v>203</v>
      </c>
      <c r="F69" s="166" t="s">
        <v>148</v>
      </c>
      <c r="G69" s="116"/>
      <c r="H69" s="116">
        <v>-22.9</v>
      </c>
      <c r="I69" s="100">
        <v>1158.5</v>
      </c>
      <c r="J69" s="98">
        <v>933</v>
      </c>
    </row>
    <row r="70" spans="1:10" s="66" customFormat="1" ht="18" x14ac:dyDescent="0.25">
      <c r="A70" s="73"/>
      <c r="B70" s="164" t="s">
        <v>132</v>
      </c>
      <c r="C70" s="71" t="s">
        <v>146</v>
      </c>
      <c r="D70" s="71" t="s">
        <v>136</v>
      </c>
      <c r="E70" s="72" t="s">
        <v>203</v>
      </c>
      <c r="F70" s="166" t="s">
        <v>192</v>
      </c>
      <c r="G70" s="114"/>
      <c r="H70" s="114"/>
      <c r="I70" s="100">
        <v>250</v>
      </c>
      <c r="J70" s="168">
        <v>250</v>
      </c>
    </row>
    <row r="71" spans="1:10" s="66" customFormat="1" ht="18" x14ac:dyDescent="0.25">
      <c r="A71" s="73"/>
      <c r="B71" s="164" t="s">
        <v>193</v>
      </c>
      <c r="C71" s="71" t="s">
        <v>146</v>
      </c>
      <c r="D71" s="71" t="s">
        <v>136</v>
      </c>
      <c r="E71" s="72" t="s">
        <v>203</v>
      </c>
      <c r="F71" s="166" t="s">
        <v>204</v>
      </c>
      <c r="G71" s="114"/>
      <c r="H71" s="114"/>
      <c r="I71" s="100">
        <v>20</v>
      </c>
      <c r="J71" s="168">
        <v>20</v>
      </c>
    </row>
    <row r="72" spans="1:10" s="66" customFormat="1" ht="18" x14ac:dyDescent="0.25">
      <c r="A72" s="73"/>
      <c r="B72" s="164" t="s">
        <v>194</v>
      </c>
      <c r="C72" s="71" t="s">
        <v>146</v>
      </c>
      <c r="D72" s="71" t="s">
        <v>136</v>
      </c>
      <c r="E72" s="72" t="s">
        <v>203</v>
      </c>
      <c r="F72" s="166" t="s">
        <v>195</v>
      </c>
      <c r="G72" s="114"/>
      <c r="H72" s="114">
        <v>5</v>
      </c>
      <c r="I72" s="100">
        <v>5</v>
      </c>
      <c r="J72" s="168">
        <v>5</v>
      </c>
    </row>
    <row r="73" spans="1:10" s="66" customFormat="1" ht="18" x14ac:dyDescent="0.25">
      <c r="A73" s="73"/>
      <c r="B73" s="164" t="s">
        <v>166</v>
      </c>
      <c r="C73" s="71" t="s">
        <v>146</v>
      </c>
      <c r="D73" s="71" t="s">
        <v>136</v>
      </c>
      <c r="E73" s="72" t="s">
        <v>203</v>
      </c>
      <c r="F73" s="166" t="s">
        <v>149</v>
      </c>
      <c r="G73" s="114"/>
      <c r="H73" s="114"/>
      <c r="I73" s="100">
        <v>476.7</v>
      </c>
      <c r="J73" s="168">
        <v>476.7</v>
      </c>
    </row>
    <row r="74" spans="1:10" s="66" customFormat="1" ht="18" x14ac:dyDescent="0.25">
      <c r="A74" s="109" t="s">
        <v>171</v>
      </c>
      <c r="B74" s="80" t="s">
        <v>135</v>
      </c>
      <c r="C74" s="109" t="s">
        <v>147</v>
      </c>
      <c r="D74" s="109"/>
      <c r="E74" s="109"/>
      <c r="F74" s="104"/>
      <c r="G74" s="111">
        <f>G75</f>
        <v>0</v>
      </c>
      <c r="H74" s="111">
        <f>H75</f>
        <v>528.40000000000009</v>
      </c>
      <c r="I74" s="111">
        <f>I75</f>
        <v>1448.6</v>
      </c>
      <c r="J74" s="111">
        <f>J75</f>
        <v>1448.6</v>
      </c>
    </row>
    <row r="75" spans="1:10" s="66" customFormat="1" ht="18" x14ac:dyDescent="0.25">
      <c r="A75" s="109" t="s">
        <v>172</v>
      </c>
      <c r="B75" s="137" t="s">
        <v>59</v>
      </c>
      <c r="C75" s="109" t="s">
        <v>147</v>
      </c>
      <c r="D75" s="109" t="s">
        <v>145</v>
      </c>
      <c r="E75" s="109"/>
      <c r="F75" s="104"/>
      <c r="G75" s="111">
        <f>G77</f>
        <v>0</v>
      </c>
      <c r="H75" s="111">
        <f>H76</f>
        <v>528.40000000000009</v>
      </c>
      <c r="I75" s="111">
        <f>I76</f>
        <v>1448.6</v>
      </c>
      <c r="J75" s="111">
        <f>J76</f>
        <v>1448.6</v>
      </c>
    </row>
    <row r="76" spans="1:10" s="66" customFormat="1" ht="19.5" customHeight="1" x14ac:dyDescent="0.25">
      <c r="A76" s="73"/>
      <c r="B76" s="128" t="s">
        <v>257</v>
      </c>
      <c r="C76" s="71" t="s">
        <v>147</v>
      </c>
      <c r="D76" s="71" t="s">
        <v>145</v>
      </c>
      <c r="E76" s="72" t="s">
        <v>205</v>
      </c>
      <c r="F76" s="166"/>
      <c r="G76" s="165">
        <f>G77</f>
        <v>0</v>
      </c>
      <c r="H76" s="165">
        <f>H77+H81</f>
        <v>528.40000000000009</v>
      </c>
      <c r="I76" s="165">
        <f>I77+I81</f>
        <v>1448.6</v>
      </c>
      <c r="J76" s="165">
        <f>J77+J81</f>
        <v>1448.6</v>
      </c>
    </row>
    <row r="77" spans="1:10" s="66" customFormat="1" ht="32.25" customHeight="1" x14ac:dyDescent="0.25">
      <c r="A77" s="73"/>
      <c r="B77" s="128" t="s">
        <v>252</v>
      </c>
      <c r="C77" s="72" t="s">
        <v>147</v>
      </c>
      <c r="D77" s="72" t="s">
        <v>145</v>
      </c>
      <c r="E77" s="72" t="s">
        <v>216</v>
      </c>
      <c r="F77" s="166"/>
      <c r="G77" s="165">
        <f>G78+G81</f>
        <v>0</v>
      </c>
      <c r="H77" s="165">
        <f>H78</f>
        <v>528.40000000000009</v>
      </c>
      <c r="I77" s="165">
        <f>I78</f>
        <v>1378.6</v>
      </c>
      <c r="J77" s="165">
        <f>J78</f>
        <v>1378.6</v>
      </c>
    </row>
    <row r="78" spans="1:10" s="66" customFormat="1" ht="33" customHeight="1" x14ac:dyDescent="0.25">
      <c r="A78" s="73"/>
      <c r="B78" s="164" t="s">
        <v>206</v>
      </c>
      <c r="C78" s="72" t="s">
        <v>147</v>
      </c>
      <c r="D78" s="72" t="s">
        <v>145</v>
      </c>
      <c r="E78" s="72" t="s">
        <v>207</v>
      </c>
      <c r="F78" s="166"/>
      <c r="G78" s="165">
        <f>G79+G80</f>
        <v>0</v>
      </c>
      <c r="H78" s="165">
        <f>H79+H80</f>
        <v>528.40000000000009</v>
      </c>
      <c r="I78" s="165">
        <f>I79+I80</f>
        <v>1378.6</v>
      </c>
      <c r="J78" s="165">
        <f>J79+J80</f>
        <v>1378.6</v>
      </c>
    </row>
    <row r="79" spans="1:10" s="66" customFormat="1" ht="16.5" customHeight="1" x14ac:dyDescent="0.25">
      <c r="A79" s="73"/>
      <c r="B79" s="164" t="s">
        <v>307</v>
      </c>
      <c r="C79" s="71" t="s">
        <v>147</v>
      </c>
      <c r="D79" s="71" t="s">
        <v>145</v>
      </c>
      <c r="E79" s="72" t="s">
        <v>207</v>
      </c>
      <c r="F79" s="166" t="s">
        <v>151</v>
      </c>
      <c r="G79" s="165"/>
      <c r="H79" s="165">
        <v>338.1</v>
      </c>
      <c r="I79" s="98">
        <v>991.1</v>
      </c>
      <c r="J79" s="168">
        <v>991.1</v>
      </c>
    </row>
    <row r="80" spans="1:10" s="66" customFormat="1" ht="33.75" customHeight="1" x14ac:dyDescent="0.25">
      <c r="A80" s="73"/>
      <c r="B80" s="159" t="s">
        <v>309</v>
      </c>
      <c r="C80" s="72" t="s">
        <v>147</v>
      </c>
      <c r="D80" s="72" t="s">
        <v>145</v>
      </c>
      <c r="E80" s="72" t="s">
        <v>207</v>
      </c>
      <c r="F80" s="166" t="s">
        <v>217</v>
      </c>
      <c r="G80" s="165"/>
      <c r="H80" s="165">
        <v>190.3</v>
      </c>
      <c r="I80" s="98">
        <v>387.5</v>
      </c>
      <c r="J80" s="98">
        <v>387.5</v>
      </c>
    </row>
    <row r="81" spans="1:10" s="66" customFormat="1" ht="17.25" customHeight="1" x14ac:dyDescent="0.25">
      <c r="A81" s="73"/>
      <c r="B81" s="164" t="s">
        <v>208</v>
      </c>
      <c r="C81" s="72" t="s">
        <v>147</v>
      </c>
      <c r="D81" s="72" t="s">
        <v>145</v>
      </c>
      <c r="E81" s="72" t="s">
        <v>209</v>
      </c>
      <c r="F81" s="166"/>
      <c r="G81" s="165">
        <f>SUM(G82:G84)</f>
        <v>0</v>
      </c>
      <c r="H81" s="165"/>
      <c r="I81" s="165">
        <f>I82+I83+I84</f>
        <v>70</v>
      </c>
      <c r="J81" s="165">
        <f>J82+J83+J84</f>
        <v>70</v>
      </c>
    </row>
    <row r="82" spans="1:10" s="66" customFormat="1" ht="34.5" customHeight="1" x14ac:dyDescent="0.25">
      <c r="A82" s="73"/>
      <c r="B82" s="164" t="s">
        <v>308</v>
      </c>
      <c r="C82" s="72" t="s">
        <v>147</v>
      </c>
      <c r="D82" s="72" t="s">
        <v>145</v>
      </c>
      <c r="E82" s="72" t="s">
        <v>209</v>
      </c>
      <c r="F82" s="166" t="s">
        <v>279</v>
      </c>
      <c r="G82" s="165"/>
      <c r="H82" s="165"/>
      <c r="I82" s="165"/>
      <c r="J82" s="215"/>
    </row>
    <row r="83" spans="1:10" s="66" customFormat="1" ht="35.25" customHeight="1" x14ac:dyDescent="0.25">
      <c r="A83" s="73"/>
      <c r="B83" s="159" t="s">
        <v>310</v>
      </c>
      <c r="C83" s="72" t="s">
        <v>147</v>
      </c>
      <c r="D83" s="72" t="s">
        <v>145</v>
      </c>
      <c r="E83" s="72" t="s">
        <v>209</v>
      </c>
      <c r="F83" s="166" t="s">
        <v>140</v>
      </c>
      <c r="G83" s="165"/>
      <c r="H83" s="165"/>
      <c r="I83" s="165"/>
      <c r="J83" s="98"/>
    </row>
    <row r="84" spans="1:10" s="66" customFormat="1" ht="32.25" customHeight="1" x14ac:dyDescent="0.25">
      <c r="A84" s="73"/>
      <c r="B84" s="228" t="s">
        <v>311</v>
      </c>
      <c r="C84" s="72" t="s">
        <v>147</v>
      </c>
      <c r="D84" s="72" t="s">
        <v>145</v>
      </c>
      <c r="E84" s="72" t="s">
        <v>209</v>
      </c>
      <c r="F84" s="166" t="s">
        <v>148</v>
      </c>
      <c r="G84" s="165"/>
      <c r="H84" s="165"/>
      <c r="I84" s="100">
        <v>70</v>
      </c>
      <c r="J84" s="100">
        <v>70</v>
      </c>
    </row>
    <row r="85" spans="1:10" s="66" customFormat="1" ht="18" x14ac:dyDescent="0.25">
      <c r="A85" s="117">
        <v>8</v>
      </c>
      <c r="B85" s="131" t="s">
        <v>169</v>
      </c>
      <c r="C85" s="109"/>
      <c r="D85" s="109"/>
      <c r="E85" s="109"/>
      <c r="F85" s="132"/>
      <c r="G85" s="174">
        <f>G86</f>
        <v>0</v>
      </c>
      <c r="H85" s="174">
        <f>H86</f>
        <v>-132.5</v>
      </c>
      <c r="I85" s="103">
        <f>I86</f>
        <v>132.6</v>
      </c>
      <c r="J85" s="103">
        <f>J86</f>
        <v>365.6</v>
      </c>
    </row>
    <row r="86" spans="1:10" s="66" customFormat="1" ht="18" x14ac:dyDescent="0.25">
      <c r="A86" s="71" t="s">
        <v>278</v>
      </c>
      <c r="B86" s="129" t="s">
        <v>175</v>
      </c>
      <c r="C86" s="71" t="s">
        <v>170</v>
      </c>
      <c r="D86" s="71" t="s">
        <v>170</v>
      </c>
      <c r="E86" s="71" t="s">
        <v>298</v>
      </c>
      <c r="F86" s="130" t="s">
        <v>116</v>
      </c>
      <c r="G86" s="165"/>
      <c r="H86" s="165">
        <v>-132.5</v>
      </c>
      <c r="I86" s="98">
        <v>132.6</v>
      </c>
      <c r="J86" s="168">
        <v>365.6</v>
      </c>
    </row>
    <row r="87" spans="1:10" s="135" customFormat="1" ht="18" x14ac:dyDescent="0.25">
      <c r="A87" s="117"/>
      <c r="B87" s="264" t="s">
        <v>39</v>
      </c>
      <c r="C87" s="264"/>
      <c r="D87" s="264"/>
      <c r="E87" s="264"/>
      <c r="F87" s="264"/>
      <c r="G87" s="115">
        <f>G9+G32+G37+G44+G52+G65+G74+G85</f>
        <v>0</v>
      </c>
      <c r="H87" s="115">
        <f>H9+H32+H37+H44+H52+H65+H74+H85</f>
        <v>235.80000000000007</v>
      </c>
      <c r="I87" s="115">
        <f>I9+I32+I37+I44+I52+I65+I74+I85</f>
        <v>5591.1</v>
      </c>
      <c r="J87" s="115">
        <f>J9+J32+J37+J44+J52+J65+J74+J85</f>
        <v>5601</v>
      </c>
    </row>
    <row r="88" spans="1:10" s="67" customFormat="1" ht="18.75" x14ac:dyDescent="0.25">
      <c r="A88" s="68"/>
      <c r="B88" s="69"/>
      <c r="C88" s="70"/>
      <c r="D88" s="70"/>
      <c r="E88" s="70"/>
      <c r="F88" s="70"/>
      <c r="G88" s="70"/>
      <c r="H88" s="70"/>
      <c r="I88" s="70"/>
    </row>
    <row r="89" spans="1:10" s="67" customFormat="1" ht="18.75" x14ac:dyDescent="0.25">
      <c r="A89" s="68"/>
      <c r="B89" s="69"/>
      <c r="C89" s="70"/>
      <c r="D89" s="70"/>
      <c r="E89" s="70"/>
      <c r="F89" s="70"/>
      <c r="G89" s="70"/>
      <c r="H89" s="70"/>
      <c r="I89" s="70"/>
    </row>
  </sheetData>
  <mergeCells count="10">
    <mergeCell ref="F1:J1"/>
    <mergeCell ref="A3:J3"/>
    <mergeCell ref="B87:F87"/>
    <mergeCell ref="A6:A7"/>
    <mergeCell ref="B6:B7"/>
    <mergeCell ref="C6:C7"/>
    <mergeCell ref="D6:D7"/>
    <mergeCell ref="E6:E7"/>
    <mergeCell ref="F6:F7"/>
    <mergeCell ref="H6:I6"/>
  </mergeCells>
  <phoneticPr fontId="3" type="noConversion"/>
  <pageMargins left="0.98425196850393704" right="0.59055118110236227" top="0.78740157480314965" bottom="0.78740157480314965" header="0.31496062992125984" footer="0.39370078740157483"/>
  <pageSetup paperSize="9" scale="5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BreakPreview" topLeftCell="A53" zoomScale="75" zoomScaleNormal="75" workbookViewId="0">
      <selection activeCell="F58" sqref="F58"/>
    </sheetView>
  </sheetViews>
  <sheetFormatPr defaultRowHeight="12.75" x14ac:dyDescent="0.2"/>
  <cols>
    <col min="1" max="1" width="5.28515625" style="28" customWidth="1"/>
    <col min="2" max="2" width="74.42578125" style="29" customWidth="1"/>
    <col min="3" max="3" width="9.140625" style="28"/>
    <col min="4" max="4" width="8.5703125" style="30" customWidth="1"/>
    <col min="5" max="5" width="8.42578125" style="30" customWidth="1"/>
    <col min="6" max="6" width="14.7109375" style="30" customWidth="1"/>
    <col min="7" max="7" width="12.42578125" style="30" customWidth="1"/>
    <col min="8" max="8" width="12.42578125" style="170" hidden="1" customWidth="1"/>
    <col min="9" max="9" width="12.42578125" style="170" customWidth="1"/>
    <col min="10" max="10" width="13.85546875" style="170" customWidth="1"/>
    <col min="11" max="16384" width="9.140625" style="31"/>
  </cols>
  <sheetData>
    <row r="1" spans="1:10" ht="98.25" customHeight="1" x14ac:dyDescent="0.25">
      <c r="F1" s="262" t="s">
        <v>343</v>
      </c>
      <c r="G1" s="262"/>
      <c r="H1" s="262"/>
      <c r="I1" s="262"/>
      <c r="J1" s="262"/>
    </row>
    <row r="2" spans="1:10" ht="15.75" customHeight="1" x14ac:dyDescent="0.2">
      <c r="G2" s="32"/>
      <c r="H2" s="163"/>
      <c r="I2" s="163"/>
      <c r="J2" s="163"/>
    </row>
    <row r="3" spans="1:10" s="59" customFormat="1" ht="38.25" customHeight="1" x14ac:dyDescent="0.3">
      <c r="A3" s="244" t="s">
        <v>320</v>
      </c>
      <c r="B3" s="244"/>
      <c r="C3" s="244"/>
      <c r="D3" s="244"/>
      <c r="E3" s="244"/>
      <c r="F3" s="244"/>
      <c r="G3" s="244"/>
      <c r="H3" s="244"/>
      <c r="I3" s="244"/>
      <c r="J3" s="258"/>
    </row>
    <row r="4" spans="1:10" s="59" customFormat="1" ht="21" customHeight="1" x14ac:dyDescent="0.3">
      <c r="A4" s="143"/>
      <c r="B4" s="143"/>
      <c r="C4" s="143"/>
      <c r="D4" s="143"/>
      <c r="E4" s="143"/>
      <c r="F4" s="143"/>
      <c r="G4" s="143"/>
      <c r="H4" s="152"/>
      <c r="I4" s="152"/>
      <c r="J4" s="153"/>
    </row>
    <row r="5" spans="1:10" s="35" customFormat="1" ht="15.75" customHeight="1" x14ac:dyDescent="0.25">
      <c r="A5" s="33"/>
      <c r="B5" s="33"/>
      <c r="C5" s="33"/>
      <c r="D5" s="33"/>
      <c r="E5" s="33"/>
      <c r="F5" s="34"/>
      <c r="G5" s="263" t="s">
        <v>62</v>
      </c>
      <c r="H5" s="263"/>
      <c r="I5" s="263"/>
      <c r="J5" s="263"/>
    </row>
    <row r="6" spans="1:10" s="65" customFormat="1" ht="78.75" customHeight="1" x14ac:dyDescent="0.3">
      <c r="A6" s="44" t="s">
        <v>50</v>
      </c>
      <c r="B6" s="44" t="s">
        <v>51</v>
      </c>
      <c r="C6" s="206" t="s">
        <v>64</v>
      </c>
      <c r="D6" s="199" t="s">
        <v>65</v>
      </c>
      <c r="E6" s="199" t="s">
        <v>66</v>
      </c>
      <c r="F6" s="200" t="s">
        <v>67</v>
      </c>
      <c r="G6" s="200" t="s">
        <v>68</v>
      </c>
      <c r="H6" s="200" t="s">
        <v>26</v>
      </c>
      <c r="I6" s="200" t="s">
        <v>374</v>
      </c>
      <c r="J6" s="44" t="s">
        <v>375</v>
      </c>
    </row>
    <row r="7" spans="1:10" s="74" customFormat="1" ht="15.75" x14ac:dyDescent="0.25">
      <c r="A7" s="124">
        <v>1</v>
      </c>
      <c r="B7" s="124">
        <v>2</v>
      </c>
      <c r="C7" s="124">
        <v>3</v>
      </c>
      <c r="D7" s="125" t="s">
        <v>53</v>
      </c>
      <c r="E7" s="125" t="s">
        <v>54</v>
      </c>
      <c r="F7" s="125" t="s">
        <v>55</v>
      </c>
      <c r="G7" s="125" t="s">
        <v>56</v>
      </c>
      <c r="H7" s="125" t="s">
        <v>283</v>
      </c>
      <c r="I7" s="125"/>
      <c r="J7" s="124">
        <v>8</v>
      </c>
    </row>
    <row r="8" spans="1:10" s="66" customFormat="1" ht="18" x14ac:dyDescent="0.25">
      <c r="A8" s="109" t="s">
        <v>152</v>
      </c>
      <c r="B8" s="126" t="s">
        <v>130</v>
      </c>
      <c r="C8" s="109" t="s">
        <v>76</v>
      </c>
      <c r="D8" s="109" t="s">
        <v>136</v>
      </c>
      <c r="E8" s="109"/>
      <c r="F8" s="109"/>
      <c r="G8" s="104"/>
      <c r="H8" s="113">
        <f>H9+H13+H26</f>
        <v>0</v>
      </c>
      <c r="I8" s="113">
        <f>I9+I13+I26+I24</f>
        <v>210.4</v>
      </c>
      <c r="J8" s="113">
        <f>J9+J13+J26+J24</f>
        <v>1789.9</v>
      </c>
    </row>
    <row r="9" spans="1:10" s="66" customFormat="1" ht="31.5" x14ac:dyDescent="0.25">
      <c r="A9" s="109" t="s">
        <v>63</v>
      </c>
      <c r="B9" s="126" t="s">
        <v>131</v>
      </c>
      <c r="C9" s="104" t="s">
        <v>76</v>
      </c>
      <c r="D9" s="104" t="s">
        <v>136</v>
      </c>
      <c r="E9" s="104" t="s">
        <v>137</v>
      </c>
      <c r="F9" s="104"/>
      <c r="G9" s="104"/>
      <c r="H9" s="113">
        <f>H10</f>
        <v>0</v>
      </c>
      <c r="I9" s="113">
        <f>I10</f>
        <v>16.3</v>
      </c>
      <c r="J9" s="113">
        <f>J10</f>
        <v>428.70000000000005</v>
      </c>
    </row>
    <row r="10" spans="1:10" s="66" customFormat="1" ht="18" x14ac:dyDescent="0.25">
      <c r="A10" s="73"/>
      <c r="B10" s="128" t="s">
        <v>150</v>
      </c>
      <c r="C10" s="71" t="s">
        <v>76</v>
      </c>
      <c r="D10" s="71" t="s">
        <v>136</v>
      </c>
      <c r="E10" s="71" t="s">
        <v>137</v>
      </c>
      <c r="F10" s="72" t="s">
        <v>196</v>
      </c>
      <c r="G10" s="72"/>
      <c r="H10" s="100">
        <f>H11+H12</f>
        <v>0</v>
      </c>
      <c r="I10" s="100">
        <f>I11+I12</f>
        <v>16.3</v>
      </c>
      <c r="J10" s="100">
        <f>J11+J12</f>
        <v>428.70000000000005</v>
      </c>
    </row>
    <row r="11" spans="1:10" s="66" customFormat="1" ht="18" x14ac:dyDescent="0.25">
      <c r="A11" s="73"/>
      <c r="B11" s="164" t="s">
        <v>236</v>
      </c>
      <c r="C11" s="207">
        <v>801</v>
      </c>
      <c r="D11" s="71" t="s">
        <v>136</v>
      </c>
      <c r="E11" s="71" t="s">
        <v>137</v>
      </c>
      <c r="F11" s="71" t="s">
        <v>196</v>
      </c>
      <c r="G11" s="166" t="s">
        <v>138</v>
      </c>
      <c r="H11" s="165"/>
      <c r="I11" s="165">
        <v>12.7</v>
      </c>
      <c r="J11" s="98">
        <v>329.3</v>
      </c>
    </row>
    <row r="12" spans="1:10" s="66" customFormat="1" ht="47.25" x14ac:dyDescent="0.25">
      <c r="A12" s="73"/>
      <c r="B12" s="164" t="s">
        <v>237</v>
      </c>
      <c r="C12" s="208">
        <v>801</v>
      </c>
      <c r="D12" s="72" t="s">
        <v>136</v>
      </c>
      <c r="E12" s="72" t="s">
        <v>137</v>
      </c>
      <c r="F12" s="72" t="s">
        <v>196</v>
      </c>
      <c r="G12" s="166" t="s">
        <v>213</v>
      </c>
      <c r="H12" s="165"/>
      <c r="I12" s="165">
        <v>3.6</v>
      </c>
      <c r="J12" s="98">
        <v>99.4</v>
      </c>
    </row>
    <row r="13" spans="1:10" s="66" customFormat="1" ht="47.25" x14ac:dyDescent="0.25">
      <c r="A13" s="109" t="s">
        <v>153</v>
      </c>
      <c r="B13" s="110" t="s">
        <v>46</v>
      </c>
      <c r="C13" s="102">
        <v>801</v>
      </c>
      <c r="D13" s="104" t="s">
        <v>136</v>
      </c>
      <c r="E13" s="104" t="s">
        <v>139</v>
      </c>
      <c r="F13" s="104"/>
      <c r="G13" s="104"/>
      <c r="H13" s="113">
        <f>H14</f>
        <v>0</v>
      </c>
      <c r="I13" s="113">
        <f>I14+I18</f>
        <v>10.199999999999999</v>
      </c>
      <c r="J13" s="113">
        <f>J14+J18</f>
        <v>528.6</v>
      </c>
    </row>
    <row r="14" spans="1:10" s="67" customFormat="1" ht="31.5" x14ac:dyDescent="0.25">
      <c r="A14" s="71"/>
      <c r="B14" s="128" t="s">
        <v>176</v>
      </c>
      <c r="C14" s="72" t="s">
        <v>76</v>
      </c>
      <c r="D14" s="72" t="s">
        <v>136</v>
      </c>
      <c r="E14" s="72" t="s">
        <v>139</v>
      </c>
      <c r="F14" s="72" t="s">
        <v>197</v>
      </c>
      <c r="G14" s="166"/>
      <c r="H14" s="165">
        <f>H15+H18</f>
        <v>0</v>
      </c>
      <c r="I14" s="165">
        <f>I15</f>
        <v>10.199999999999999</v>
      </c>
      <c r="J14" s="165">
        <f>J15</f>
        <v>263</v>
      </c>
    </row>
    <row r="15" spans="1:10" s="66" customFormat="1" ht="31.5" x14ac:dyDescent="0.25">
      <c r="A15" s="73"/>
      <c r="B15" s="164" t="s">
        <v>198</v>
      </c>
      <c r="C15" s="208">
        <v>801</v>
      </c>
      <c r="D15" s="72" t="s">
        <v>136</v>
      </c>
      <c r="E15" s="72" t="s">
        <v>139</v>
      </c>
      <c r="F15" s="72" t="s">
        <v>199</v>
      </c>
      <c r="G15" s="166"/>
      <c r="H15" s="165">
        <f>H16+H17</f>
        <v>0</v>
      </c>
      <c r="I15" s="165">
        <f>I16+I17</f>
        <v>10.199999999999999</v>
      </c>
      <c r="J15" s="165">
        <f>J16+J17</f>
        <v>263</v>
      </c>
    </row>
    <row r="16" spans="1:10" s="66" customFormat="1" ht="18" x14ac:dyDescent="0.25">
      <c r="A16" s="73"/>
      <c r="B16" s="164" t="s">
        <v>236</v>
      </c>
      <c r="C16" s="208">
        <v>801</v>
      </c>
      <c r="D16" s="72" t="s">
        <v>136</v>
      </c>
      <c r="E16" s="72" t="s">
        <v>139</v>
      </c>
      <c r="F16" s="72" t="s">
        <v>199</v>
      </c>
      <c r="G16" s="166" t="s">
        <v>138</v>
      </c>
      <c r="H16" s="165"/>
      <c r="I16" s="165">
        <v>7.8</v>
      </c>
      <c r="J16" s="100">
        <v>202</v>
      </c>
    </row>
    <row r="17" spans="1:10" s="66" customFormat="1" ht="47.25" x14ac:dyDescent="0.25">
      <c r="A17" s="73"/>
      <c r="B17" s="164" t="s">
        <v>237</v>
      </c>
      <c r="C17" s="208">
        <v>801</v>
      </c>
      <c r="D17" s="72" t="s">
        <v>136</v>
      </c>
      <c r="E17" s="72" t="s">
        <v>139</v>
      </c>
      <c r="F17" s="72" t="s">
        <v>199</v>
      </c>
      <c r="G17" s="166" t="s">
        <v>213</v>
      </c>
      <c r="H17" s="165"/>
      <c r="I17" s="165">
        <v>2.4</v>
      </c>
      <c r="J17" s="100">
        <v>61</v>
      </c>
    </row>
    <row r="18" spans="1:10" s="66" customFormat="1" ht="31.5" x14ac:dyDescent="0.25">
      <c r="A18" s="73"/>
      <c r="B18" s="164" t="s">
        <v>200</v>
      </c>
      <c r="C18" s="208">
        <v>801</v>
      </c>
      <c r="D18" s="72" t="s">
        <v>136</v>
      </c>
      <c r="E18" s="72" t="s">
        <v>139</v>
      </c>
      <c r="F18" s="72" t="s">
        <v>201</v>
      </c>
      <c r="G18" s="166"/>
      <c r="H18" s="165">
        <f>SUM(H19:H23)</f>
        <v>0</v>
      </c>
      <c r="I18" s="165"/>
      <c r="J18" s="165">
        <f>J19+J20+J21+J22+J23</f>
        <v>265.60000000000002</v>
      </c>
    </row>
    <row r="19" spans="1:10" s="66" customFormat="1" ht="31.5" x14ac:dyDescent="0.25">
      <c r="A19" s="73"/>
      <c r="B19" s="159" t="s">
        <v>310</v>
      </c>
      <c r="C19" s="208">
        <v>801</v>
      </c>
      <c r="D19" s="72" t="s">
        <v>136</v>
      </c>
      <c r="E19" s="72" t="s">
        <v>139</v>
      </c>
      <c r="F19" s="72" t="s">
        <v>201</v>
      </c>
      <c r="G19" s="166" t="s">
        <v>140</v>
      </c>
      <c r="H19" s="165"/>
      <c r="I19" s="165"/>
      <c r="J19" s="173">
        <v>81</v>
      </c>
    </row>
    <row r="20" spans="1:10" s="66" customFormat="1" ht="31.5" x14ac:dyDescent="0.25">
      <c r="A20" s="73"/>
      <c r="B20" s="228" t="s">
        <v>311</v>
      </c>
      <c r="C20" s="208">
        <v>801</v>
      </c>
      <c r="D20" s="72" t="s">
        <v>136</v>
      </c>
      <c r="E20" s="72" t="s">
        <v>139</v>
      </c>
      <c r="F20" s="72" t="s">
        <v>201</v>
      </c>
      <c r="G20" s="166">
        <v>244</v>
      </c>
      <c r="H20" s="165"/>
      <c r="I20" s="165"/>
      <c r="J20" s="100">
        <v>139.6</v>
      </c>
    </row>
    <row r="21" spans="1:10" s="66" customFormat="1" ht="18" x14ac:dyDescent="0.25">
      <c r="A21" s="73"/>
      <c r="B21" s="164" t="s">
        <v>132</v>
      </c>
      <c r="C21" s="208">
        <v>801</v>
      </c>
      <c r="D21" s="71" t="s">
        <v>136</v>
      </c>
      <c r="E21" s="71" t="s">
        <v>139</v>
      </c>
      <c r="F21" s="72" t="s">
        <v>201</v>
      </c>
      <c r="G21" s="166">
        <v>851</v>
      </c>
      <c r="H21" s="165"/>
      <c r="I21" s="165"/>
      <c r="J21" s="173">
        <v>35</v>
      </c>
    </row>
    <row r="22" spans="1:10" s="66" customFormat="1" ht="18" x14ac:dyDescent="0.25">
      <c r="A22" s="73"/>
      <c r="B22" s="164" t="s">
        <v>193</v>
      </c>
      <c r="C22" s="208">
        <v>801</v>
      </c>
      <c r="D22" s="71" t="s">
        <v>136</v>
      </c>
      <c r="E22" s="71" t="s">
        <v>139</v>
      </c>
      <c r="F22" s="72" t="s">
        <v>201</v>
      </c>
      <c r="G22" s="166">
        <v>852</v>
      </c>
      <c r="H22" s="165"/>
      <c r="I22" s="165"/>
      <c r="J22" s="173">
        <v>10</v>
      </c>
    </row>
    <row r="23" spans="1:10" s="66" customFormat="1" ht="18" hidden="1" x14ac:dyDescent="0.25">
      <c r="A23" s="73"/>
      <c r="B23" s="164" t="s">
        <v>194</v>
      </c>
      <c r="C23" s="208">
        <v>801</v>
      </c>
      <c r="D23" s="71" t="s">
        <v>136</v>
      </c>
      <c r="E23" s="71" t="s">
        <v>139</v>
      </c>
      <c r="F23" s="72" t="s">
        <v>201</v>
      </c>
      <c r="G23" s="166" t="s">
        <v>195</v>
      </c>
      <c r="H23" s="165"/>
      <c r="I23" s="165"/>
      <c r="J23" s="173"/>
    </row>
    <row r="24" spans="1:10" s="66" customFormat="1" ht="18" x14ac:dyDescent="0.25">
      <c r="A24" s="73"/>
      <c r="B24" s="136" t="s">
        <v>385</v>
      </c>
      <c r="C24" s="210">
        <v>801</v>
      </c>
      <c r="D24" s="109" t="s">
        <v>136</v>
      </c>
      <c r="E24" s="109" t="s">
        <v>147</v>
      </c>
      <c r="F24" s="104" t="s">
        <v>372</v>
      </c>
      <c r="G24" s="192" t="s">
        <v>116</v>
      </c>
      <c r="H24" s="174"/>
      <c r="I24" s="174">
        <v>158</v>
      </c>
      <c r="J24" s="234">
        <v>158</v>
      </c>
    </row>
    <row r="25" spans="1:10" s="66" customFormat="1" ht="18" x14ac:dyDescent="0.25">
      <c r="A25" s="73"/>
      <c r="B25" s="164" t="s">
        <v>373</v>
      </c>
      <c r="C25" s="208">
        <v>801</v>
      </c>
      <c r="D25" s="71" t="s">
        <v>136</v>
      </c>
      <c r="E25" s="71" t="s">
        <v>147</v>
      </c>
      <c r="F25" s="72" t="s">
        <v>382</v>
      </c>
      <c r="G25" s="166" t="s">
        <v>383</v>
      </c>
      <c r="H25" s="165"/>
      <c r="I25" s="165">
        <v>158</v>
      </c>
      <c r="J25" s="173">
        <v>158</v>
      </c>
    </row>
    <row r="26" spans="1:10" s="66" customFormat="1" ht="18" x14ac:dyDescent="0.25">
      <c r="A26" s="109" t="s">
        <v>154</v>
      </c>
      <c r="B26" s="131" t="s">
        <v>45</v>
      </c>
      <c r="C26" s="209">
        <v>801</v>
      </c>
      <c r="D26" s="109" t="s">
        <v>136</v>
      </c>
      <c r="E26" s="109" t="s">
        <v>141</v>
      </c>
      <c r="F26" s="109"/>
      <c r="G26" s="132"/>
      <c r="H26" s="113">
        <f>H27</f>
        <v>0</v>
      </c>
      <c r="I26" s="113">
        <f>I27</f>
        <v>25.9</v>
      </c>
      <c r="J26" s="113">
        <f>J27</f>
        <v>674.6</v>
      </c>
    </row>
    <row r="27" spans="1:10" s="66" customFormat="1" ht="31.5" x14ac:dyDescent="0.25">
      <c r="A27" s="73"/>
      <c r="B27" s="128" t="s">
        <v>176</v>
      </c>
      <c r="C27" s="72" t="s">
        <v>76</v>
      </c>
      <c r="D27" s="72" t="s">
        <v>136</v>
      </c>
      <c r="E27" s="72" t="s">
        <v>141</v>
      </c>
      <c r="F27" s="72" t="s">
        <v>197</v>
      </c>
      <c r="G27" s="166"/>
      <c r="H27" s="165">
        <f>H28+H31</f>
        <v>0</v>
      </c>
      <c r="I27" s="165">
        <f>I28</f>
        <v>25.9</v>
      </c>
      <c r="J27" s="165">
        <f>J28</f>
        <v>674.6</v>
      </c>
    </row>
    <row r="28" spans="1:10" s="66" customFormat="1" ht="31.5" x14ac:dyDescent="0.25">
      <c r="A28" s="73"/>
      <c r="B28" s="164" t="s">
        <v>198</v>
      </c>
      <c r="C28" s="208">
        <v>801</v>
      </c>
      <c r="D28" s="72" t="s">
        <v>136</v>
      </c>
      <c r="E28" s="72" t="s">
        <v>141</v>
      </c>
      <c r="F28" s="72" t="s">
        <v>199</v>
      </c>
      <c r="G28" s="166"/>
      <c r="H28" s="165">
        <f>H29+H30</f>
        <v>0</v>
      </c>
      <c r="I28" s="165">
        <f>I29+I30</f>
        <v>25.9</v>
      </c>
      <c r="J28" s="165">
        <f>J29+J30</f>
        <v>674.6</v>
      </c>
    </row>
    <row r="29" spans="1:10" s="66" customFormat="1" ht="18" x14ac:dyDescent="0.25">
      <c r="A29" s="73"/>
      <c r="B29" s="164" t="s">
        <v>236</v>
      </c>
      <c r="C29" s="208">
        <v>801</v>
      </c>
      <c r="D29" s="72" t="s">
        <v>136</v>
      </c>
      <c r="E29" s="72" t="s">
        <v>141</v>
      </c>
      <c r="F29" s="72" t="s">
        <v>199</v>
      </c>
      <c r="G29" s="166" t="s">
        <v>138</v>
      </c>
      <c r="H29" s="165"/>
      <c r="I29" s="165">
        <v>19.899999999999999</v>
      </c>
      <c r="J29" s="98">
        <v>518.1</v>
      </c>
    </row>
    <row r="30" spans="1:10" s="66" customFormat="1" ht="47.25" x14ac:dyDescent="0.25">
      <c r="A30" s="73"/>
      <c r="B30" s="164" t="s">
        <v>237</v>
      </c>
      <c r="C30" s="208">
        <v>801</v>
      </c>
      <c r="D30" s="72" t="s">
        <v>136</v>
      </c>
      <c r="E30" s="72" t="s">
        <v>141</v>
      </c>
      <c r="F30" s="72" t="s">
        <v>199</v>
      </c>
      <c r="G30" s="166" t="s">
        <v>213</v>
      </c>
      <c r="H30" s="165"/>
      <c r="I30" s="165">
        <v>6</v>
      </c>
      <c r="J30" s="98">
        <v>156.5</v>
      </c>
    </row>
    <row r="31" spans="1:10" s="66" customFormat="1" ht="31.5" hidden="1" x14ac:dyDescent="0.25">
      <c r="A31" s="73"/>
      <c r="B31" s="164" t="s">
        <v>200</v>
      </c>
      <c r="C31" s="208">
        <v>801</v>
      </c>
      <c r="D31" s="72" t="s">
        <v>136</v>
      </c>
      <c r="E31" s="72" t="s">
        <v>141</v>
      </c>
      <c r="F31" s="72" t="s">
        <v>201</v>
      </c>
      <c r="G31" s="166"/>
      <c r="H31" s="165">
        <f>H32</f>
        <v>0</v>
      </c>
      <c r="I31" s="165"/>
      <c r="J31" s="165"/>
    </row>
    <row r="32" spans="1:10" s="66" customFormat="1" ht="31.5" hidden="1" x14ac:dyDescent="0.25">
      <c r="A32" s="73"/>
      <c r="B32" s="228" t="s">
        <v>311</v>
      </c>
      <c r="C32" s="208">
        <v>801</v>
      </c>
      <c r="D32" s="72" t="s">
        <v>136</v>
      </c>
      <c r="E32" s="72" t="s">
        <v>141</v>
      </c>
      <c r="F32" s="72" t="s">
        <v>201</v>
      </c>
      <c r="G32" s="166">
        <v>244</v>
      </c>
      <c r="H32" s="165"/>
      <c r="I32" s="165"/>
      <c r="J32" s="98"/>
    </row>
    <row r="33" spans="1:10" s="66" customFormat="1" ht="18" x14ac:dyDescent="0.25">
      <c r="A33" s="109" t="s">
        <v>155</v>
      </c>
      <c r="B33" s="136" t="s">
        <v>271</v>
      </c>
      <c r="C33" s="210">
        <v>801</v>
      </c>
      <c r="D33" s="109" t="s">
        <v>137</v>
      </c>
      <c r="E33" s="109"/>
      <c r="F33" s="109"/>
      <c r="G33" s="192"/>
      <c r="H33" s="113">
        <f t="shared" ref="H33:J34" si="0">H34</f>
        <v>0</v>
      </c>
      <c r="I33" s="113">
        <f t="shared" si="0"/>
        <v>12.700000000000001</v>
      </c>
      <c r="J33" s="113">
        <f t="shared" si="0"/>
        <v>65.099999999999994</v>
      </c>
    </row>
    <row r="34" spans="1:10" s="66" customFormat="1" ht="18" x14ac:dyDescent="0.25">
      <c r="A34" s="109" t="s">
        <v>157</v>
      </c>
      <c r="B34" s="136" t="s">
        <v>288</v>
      </c>
      <c r="C34" s="210">
        <v>801</v>
      </c>
      <c r="D34" s="109" t="s">
        <v>137</v>
      </c>
      <c r="E34" s="109" t="s">
        <v>142</v>
      </c>
      <c r="F34" s="109"/>
      <c r="G34" s="192"/>
      <c r="H34" s="113">
        <f t="shared" si="0"/>
        <v>0</v>
      </c>
      <c r="I34" s="113">
        <f t="shared" si="0"/>
        <v>12.700000000000001</v>
      </c>
      <c r="J34" s="113">
        <f t="shared" si="0"/>
        <v>65.099999999999994</v>
      </c>
    </row>
    <row r="35" spans="1:10" s="66" customFormat="1" ht="31.5" x14ac:dyDescent="0.25">
      <c r="A35" s="71"/>
      <c r="B35" s="164" t="s">
        <v>282</v>
      </c>
      <c r="C35" s="208">
        <v>801</v>
      </c>
      <c r="D35" s="72" t="s">
        <v>137</v>
      </c>
      <c r="E35" s="72" t="s">
        <v>142</v>
      </c>
      <c r="F35" s="72" t="s">
        <v>272</v>
      </c>
      <c r="G35" s="166"/>
      <c r="H35" s="100">
        <f>H36+H37</f>
        <v>0</v>
      </c>
      <c r="I35" s="100">
        <f>I36+I37</f>
        <v>12.700000000000001</v>
      </c>
      <c r="J35" s="100">
        <f>J36+J37</f>
        <v>65.099999999999994</v>
      </c>
    </row>
    <row r="36" spans="1:10" s="66" customFormat="1" ht="18" x14ac:dyDescent="0.25">
      <c r="A36" s="73"/>
      <c r="B36" s="164" t="s">
        <v>236</v>
      </c>
      <c r="C36" s="208">
        <v>801</v>
      </c>
      <c r="D36" s="72" t="s">
        <v>137</v>
      </c>
      <c r="E36" s="72" t="s">
        <v>142</v>
      </c>
      <c r="F36" s="72" t="s">
        <v>272</v>
      </c>
      <c r="G36" s="166" t="s">
        <v>138</v>
      </c>
      <c r="H36" s="165"/>
      <c r="I36" s="165">
        <v>9.8000000000000007</v>
      </c>
      <c r="J36" s="100">
        <v>50</v>
      </c>
    </row>
    <row r="37" spans="1:10" s="66" customFormat="1" ht="47.25" x14ac:dyDescent="0.25">
      <c r="A37" s="73"/>
      <c r="B37" s="164" t="s">
        <v>237</v>
      </c>
      <c r="C37" s="208">
        <v>801</v>
      </c>
      <c r="D37" s="72" t="s">
        <v>137</v>
      </c>
      <c r="E37" s="72" t="s">
        <v>142</v>
      </c>
      <c r="F37" s="72" t="s">
        <v>272</v>
      </c>
      <c r="G37" s="166" t="s">
        <v>213</v>
      </c>
      <c r="H37" s="165"/>
      <c r="I37" s="165">
        <v>2.9</v>
      </c>
      <c r="J37" s="100">
        <v>15.1</v>
      </c>
    </row>
    <row r="38" spans="1:10" s="66" customFormat="1" ht="18" x14ac:dyDescent="0.25">
      <c r="A38" s="109" t="s">
        <v>159</v>
      </c>
      <c r="B38" s="131" t="s">
        <v>156</v>
      </c>
      <c r="C38" s="209">
        <v>801</v>
      </c>
      <c r="D38" s="109" t="s">
        <v>142</v>
      </c>
      <c r="E38" s="109"/>
      <c r="F38" s="109"/>
      <c r="G38" s="132"/>
      <c r="H38" s="113">
        <f>H39+H42</f>
        <v>0</v>
      </c>
      <c r="I38" s="113">
        <f>I39+I42</f>
        <v>20</v>
      </c>
      <c r="J38" s="113">
        <f>J39+J42</f>
        <v>35</v>
      </c>
    </row>
    <row r="39" spans="1:10" s="66" customFormat="1" ht="36.75" customHeight="1" x14ac:dyDescent="0.25">
      <c r="A39" s="109" t="s">
        <v>160</v>
      </c>
      <c r="B39" s="80" t="s">
        <v>60</v>
      </c>
      <c r="C39" s="102">
        <v>801</v>
      </c>
      <c r="D39" s="104" t="s">
        <v>142</v>
      </c>
      <c r="E39" s="104" t="s">
        <v>367</v>
      </c>
      <c r="F39" s="104"/>
      <c r="G39" s="104"/>
      <c r="H39" s="113">
        <f t="shared" ref="H39:J40" si="1">H40</f>
        <v>0</v>
      </c>
      <c r="I39" s="113">
        <f t="shared" si="1"/>
        <v>20</v>
      </c>
      <c r="J39" s="113">
        <f t="shared" si="1"/>
        <v>20</v>
      </c>
    </row>
    <row r="40" spans="1:10" s="67" customFormat="1" ht="21" customHeight="1" x14ac:dyDescent="0.25">
      <c r="A40" s="71"/>
      <c r="B40" s="167" t="s">
        <v>253</v>
      </c>
      <c r="C40" s="75">
        <v>801</v>
      </c>
      <c r="D40" s="72" t="s">
        <v>142</v>
      </c>
      <c r="E40" s="72" t="s">
        <v>367</v>
      </c>
      <c r="F40" s="72" t="s">
        <v>366</v>
      </c>
      <c r="G40" s="72"/>
      <c r="H40" s="116">
        <f t="shared" si="1"/>
        <v>0</v>
      </c>
      <c r="I40" s="116">
        <f t="shared" si="1"/>
        <v>20</v>
      </c>
      <c r="J40" s="116">
        <f t="shared" si="1"/>
        <v>20</v>
      </c>
    </row>
    <row r="41" spans="1:10" s="67" customFormat="1" ht="33.75" customHeight="1" x14ac:dyDescent="0.25">
      <c r="A41" s="71"/>
      <c r="B41" s="228" t="s">
        <v>311</v>
      </c>
      <c r="C41" s="208">
        <v>801</v>
      </c>
      <c r="D41" s="72" t="s">
        <v>142</v>
      </c>
      <c r="E41" s="72" t="s">
        <v>367</v>
      </c>
      <c r="F41" s="72" t="s">
        <v>366</v>
      </c>
      <c r="G41" s="72" t="s">
        <v>148</v>
      </c>
      <c r="H41" s="116"/>
      <c r="I41" s="116">
        <v>20</v>
      </c>
      <c r="J41" s="116">
        <v>20</v>
      </c>
    </row>
    <row r="42" spans="1:10" s="66" customFormat="1" ht="31.5" x14ac:dyDescent="0.25">
      <c r="A42" s="109" t="s">
        <v>273</v>
      </c>
      <c r="B42" s="131" t="s">
        <v>158</v>
      </c>
      <c r="C42" s="209">
        <v>801</v>
      </c>
      <c r="D42" s="104" t="s">
        <v>142</v>
      </c>
      <c r="E42" s="104" t="s">
        <v>144</v>
      </c>
      <c r="F42" s="104"/>
      <c r="G42" s="132"/>
      <c r="H42" s="111">
        <f>H43</f>
        <v>0</v>
      </c>
      <c r="I42" s="111"/>
      <c r="J42" s="111">
        <f>J43</f>
        <v>15</v>
      </c>
    </row>
    <row r="43" spans="1:10" s="67" customFormat="1" ht="18" x14ac:dyDescent="0.25">
      <c r="A43" s="71"/>
      <c r="B43" s="167" t="s">
        <v>253</v>
      </c>
      <c r="C43" s="75">
        <v>801</v>
      </c>
      <c r="D43" s="72" t="s">
        <v>142</v>
      </c>
      <c r="E43" s="72" t="s">
        <v>144</v>
      </c>
      <c r="F43" s="72" t="s">
        <v>214</v>
      </c>
      <c r="G43" s="130"/>
      <c r="H43" s="116">
        <f>H44</f>
        <v>0</v>
      </c>
      <c r="I43" s="116"/>
      <c r="J43" s="116">
        <f>J44</f>
        <v>15</v>
      </c>
    </row>
    <row r="44" spans="1:10" s="67" customFormat="1" ht="31.5" x14ac:dyDescent="0.25">
      <c r="A44" s="71"/>
      <c r="B44" s="228" t="s">
        <v>311</v>
      </c>
      <c r="C44" s="208">
        <v>801</v>
      </c>
      <c r="D44" s="72" t="s">
        <v>142</v>
      </c>
      <c r="E44" s="72" t="s">
        <v>144</v>
      </c>
      <c r="F44" s="72" t="s">
        <v>214</v>
      </c>
      <c r="G44" s="130" t="s">
        <v>148</v>
      </c>
      <c r="H44" s="165"/>
      <c r="I44" s="165"/>
      <c r="J44" s="116">
        <v>15</v>
      </c>
    </row>
    <row r="45" spans="1:10" s="66" customFormat="1" ht="18" x14ac:dyDescent="0.25">
      <c r="A45" s="109" t="s">
        <v>161</v>
      </c>
      <c r="B45" s="131" t="s">
        <v>133</v>
      </c>
      <c r="C45" s="209">
        <v>801</v>
      </c>
      <c r="D45" s="104" t="s">
        <v>139</v>
      </c>
      <c r="E45" s="104"/>
      <c r="F45" s="104"/>
      <c r="G45" s="132"/>
      <c r="H45" s="113">
        <f>H46+H49</f>
        <v>0</v>
      </c>
      <c r="I45" s="113">
        <f>I49</f>
        <v>-178</v>
      </c>
      <c r="J45" s="113">
        <f>J49</f>
        <v>172</v>
      </c>
    </row>
    <row r="46" spans="1:10" s="66" customFormat="1" ht="18" hidden="1" x14ac:dyDescent="0.25">
      <c r="A46" s="109" t="s">
        <v>162</v>
      </c>
      <c r="B46" s="136" t="s">
        <v>270</v>
      </c>
      <c r="C46" s="210">
        <v>801</v>
      </c>
      <c r="D46" s="109" t="s">
        <v>139</v>
      </c>
      <c r="E46" s="109" t="s">
        <v>143</v>
      </c>
      <c r="F46" s="109"/>
      <c r="G46" s="132"/>
      <c r="H46" s="113">
        <f>H47</f>
        <v>0</v>
      </c>
      <c r="I46" s="113"/>
      <c r="J46" s="113"/>
    </row>
    <row r="47" spans="1:10" s="66" customFormat="1" ht="18" hidden="1" x14ac:dyDescent="0.25">
      <c r="A47" s="71"/>
      <c r="B47" s="171" t="s">
        <v>281</v>
      </c>
      <c r="C47" s="72" t="s">
        <v>76</v>
      </c>
      <c r="D47" s="72" t="s">
        <v>139</v>
      </c>
      <c r="E47" s="72" t="s">
        <v>143</v>
      </c>
      <c r="F47" s="72" t="s">
        <v>280</v>
      </c>
      <c r="G47" s="166"/>
      <c r="H47" s="116">
        <f>H48</f>
        <v>0</v>
      </c>
      <c r="I47" s="116"/>
      <c r="J47" s="116"/>
    </row>
    <row r="48" spans="1:10" s="66" customFormat="1" ht="31.5" hidden="1" x14ac:dyDescent="0.25">
      <c r="A48" s="71"/>
      <c r="B48" s="228" t="s">
        <v>311</v>
      </c>
      <c r="C48" s="208">
        <v>801</v>
      </c>
      <c r="D48" s="72" t="s">
        <v>139</v>
      </c>
      <c r="E48" s="72" t="s">
        <v>143</v>
      </c>
      <c r="F48" s="72" t="s">
        <v>280</v>
      </c>
      <c r="G48" s="166" t="s">
        <v>148</v>
      </c>
      <c r="H48" s="116"/>
      <c r="I48" s="116"/>
      <c r="J48" s="116"/>
    </row>
    <row r="49" spans="1:10" s="66" customFormat="1" ht="18" x14ac:dyDescent="0.25">
      <c r="A49" s="109" t="s">
        <v>162</v>
      </c>
      <c r="B49" s="136" t="s">
        <v>211</v>
      </c>
      <c r="C49" s="210">
        <v>801</v>
      </c>
      <c r="D49" s="109" t="s">
        <v>139</v>
      </c>
      <c r="E49" s="109" t="s">
        <v>212</v>
      </c>
      <c r="F49" s="109"/>
      <c r="G49" s="132"/>
      <c r="H49" s="113">
        <f>H50</f>
        <v>0</v>
      </c>
      <c r="I49" s="113">
        <f>I50</f>
        <v>-178</v>
      </c>
      <c r="J49" s="113">
        <f>J50</f>
        <v>172</v>
      </c>
    </row>
    <row r="50" spans="1:10" s="67" customFormat="1" ht="31.5" x14ac:dyDescent="0.25">
      <c r="A50" s="71"/>
      <c r="B50" s="171" t="s">
        <v>254</v>
      </c>
      <c r="C50" s="72" t="s">
        <v>76</v>
      </c>
      <c r="D50" s="72" t="s">
        <v>139</v>
      </c>
      <c r="E50" s="72" t="s">
        <v>212</v>
      </c>
      <c r="F50" s="72" t="s">
        <v>202</v>
      </c>
      <c r="G50" s="166"/>
      <c r="H50" s="116">
        <f>H51+H52</f>
        <v>0</v>
      </c>
      <c r="I50" s="116">
        <f>I51</f>
        <v>-178</v>
      </c>
      <c r="J50" s="116">
        <f>J51</f>
        <v>172</v>
      </c>
    </row>
    <row r="51" spans="1:10" s="67" customFormat="1" ht="31.5" x14ac:dyDescent="0.25">
      <c r="A51" s="71"/>
      <c r="B51" s="228" t="s">
        <v>311</v>
      </c>
      <c r="C51" s="208">
        <v>801</v>
      </c>
      <c r="D51" s="72" t="s">
        <v>139</v>
      </c>
      <c r="E51" s="72" t="s">
        <v>212</v>
      </c>
      <c r="F51" s="72" t="s">
        <v>202</v>
      </c>
      <c r="G51" s="166" t="s">
        <v>148</v>
      </c>
      <c r="H51" s="116"/>
      <c r="I51" s="116">
        <v>-178</v>
      </c>
      <c r="J51" s="116">
        <v>172</v>
      </c>
    </row>
    <row r="52" spans="1:10" s="67" customFormat="1" ht="18" hidden="1" x14ac:dyDescent="0.25">
      <c r="A52" s="71"/>
      <c r="B52" s="164" t="s">
        <v>166</v>
      </c>
      <c r="C52" s="208">
        <v>801</v>
      </c>
      <c r="D52" s="72" t="s">
        <v>139</v>
      </c>
      <c r="E52" s="72" t="s">
        <v>212</v>
      </c>
      <c r="F52" s="72" t="s">
        <v>202</v>
      </c>
      <c r="G52" s="166" t="s">
        <v>149</v>
      </c>
      <c r="H52" s="116"/>
      <c r="I52" s="116"/>
      <c r="J52" s="116"/>
    </row>
    <row r="53" spans="1:10" s="66" customFormat="1" ht="18" x14ac:dyDescent="0.25">
      <c r="A53" s="109" t="s">
        <v>164</v>
      </c>
      <c r="B53" s="126" t="s">
        <v>134</v>
      </c>
      <c r="C53" s="104" t="s">
        <v>76</v>
      </c>
      <c r="D53" s="109" t="s">
        <v>145</v>
      </c>
      <c r="E53" s="109"/>
      <c r="F53" s="109"/>
      <c r="G53" s="104"/>
      <c r="H53" s="111">
        <f>H54+H58+H63</f>
        <v>0</v>
      </c>
      <c r="I53" s="111">
        <f>I54+I58+I63</f>
        <v>342.9</v>
      </c>
      <c r="J53" s="111">
        <f>J54+J58+J63</f>
        <v>542.9</v>
      </c>
    </row>
    <row r="54" spans="1:10" s="66" customFormat="1" ht="18" hidden="1" x14ac:dyDescent="0.25">
      <c r="A54" s="109" t="s">
        <v>167</v>
      </c>
      <c r="B54" s="126" t="s">
        <v>191</v>
      </c>
      <c r="C54" s="104" t="s">
        <v>76</v>
      </c>
      <c r="D54" s="109" t="s">
        <v>145</v>
      </c>
      <c r="E54" s="109" t="s">
        <v>136</v>
      </c>
      <c r="F54" s="109"/>
      <c r="G54" s="104"/>
      <c r="H54" s="111">
        <f>H55</f>
        <v>0</v>
      </c>
      <c r="I54" s="111"/>
      <c r="J54" s="111"/>
    </row>
    <row r="55" spans="1:10" s="67" customFormat="1" ht="33.75" hidden="1" customHeight="1" x14ac:dyDescent="0.25">
      <c r="A55" s="71"/>
      <c r="B55" s="171" t="s">
        <v>254</v>
      </c>
      <c r="C55" s="72" t="s">
        <v>76</v>
      </c>
      <c r="D55" s="72" t="s">
        <v>145</v>
      </c>
      <c r="E55" s="72" t="s">
        <v>136</v>
      </c>
      <c r="F55" s="72" t="s">
        <v>202</v>
      </c>
      <c r="G55" s="72"/>
      <c r="H55" s="116">
        <f>H56+H57</f>
        <v>0</v>
      </c>
      <c r="I55" s="116"/>
      <c r="J55" s="116"/>
    </row>
    <row r="56" spans="1:10" s="67" customFormat="1" ht="31.5" hidden="1" x14ac:dyDescent="0.25">
      <c r="A56" s="71"/>
      <c r="B56" s="228" t="s">
        <v>311</v>
      </c>
      <c r="C56" s="208">
        <v>801</v>
      </c>
      <c r="D56" s="72" t="s">
        <v>145</v>
      </c>
      <c r="E56" s="72" t="s">
        <v>136</v>
      </c>
      <c r="F56" s="72" t="s">
        <v>202</v>
      </c>
      <c r="G56" s="72" t="s">
        <v>148</v>
      </c>
      <c r="H56" s="116"/>
      <c r="I56" s="116"/>
      <c r="J56" s="116"/>
    </row>
    <row r="57" spans="1:10" s="67" customFormat="1" ht="18" hidden="1" x14ac:dyDescent="0.25">
      <c r="A57" s="71"/>
      <c r="B57" s="164" t="s">
        <v>132</v>
      </c>
      <c r="C57" s="208">
        <v>801</v>
      </c>
      <c r="D57" s="71" t="s">
        <v>145</v>
      </c>
      <c r="E57" s="71" t="s">
        <v>136</v>
      </c>
      <c r="F57" s="71" t="s">
        <v>202</v>
      </c>
      <c r="G57" s="72" t="s">
        <v>192</v>
      </c>
      <c r="H57" s="114"/>
      <c r="I57" s="114"/>
      <c r="J57" s="116"/>
    </row>
    <row r="58" spans="1:10" s="66" customFormat="1" ht="18" x14ac:dyDescent="0.25">
      <c r="A58" s="109" t="s">
        <v>275</v>
      </c>
      <c r="B58" s="136" t="s">
        <v>268</v>
      </c>
      <c r="C58" s="210">
        <v>801</v>
      </c>
      <c r="D58" s="109" t="s">
        <v>145</v>
      </c>
      <c r="E58" s="109" t="s">
        <v>137</v>
      </c>
      <c r="F58" s="109"/>
      <c r="G58" s="104"/>
      <c r="H58" s="115">
        <f>H59+H61</f>
        <v>0</v>
      </c>
      <c r="I58" s="115">
        <v>392.9</v>
      </c>
      <c r="J58" s="111">
        <v>392.9</v>
      </c>
    </row>
    <row r="59" spans="1:10" s="67" customFormat="1" ht="31.5" hidden="1" x14ac:dyDescent="0.25">
      <c r="A59" s="71"/>
      <c r="B59" s="164" t="s">
        <v>254</v>
      </c>
      <c r="C59" s="208">
        <v>801</v>
      </c>
      <c r="D59" s="72" t="s">
        <v>145</v>
      </c>
      <c r="E59" s="72" t="s">
        <v>137</v>
      </c>
      <c r="F59" s="72" t="s">
        <v>202</v>
      </c>
      <c r="G59" s="72"/>
      <c r="H59" s="116">
        <f>H60</f>
        <v>0</v>
      </c>
      <c r="I59" s="116"/>
      <c r="J59" s="116"/>
    </row>
    <row r="60" spans="1:10" s="67" customFormat="1" ht="31.5" hidden="1" x14ac:dyDescent="0.25">
      <c r="A60" s="71"/>
      <c r="B60" s="228" t="s">
        <v>311</v>
      </c>
      <c r="C60" s="208">
        <v>801</v>
      </c>
      <c r="D60" s="72" t="s">
        <v>145</v>
      </c>
      <c r="E60" s="72" t="s">
        <v>137</v>
      </c>
      <c r="F60" s="72" t="s">
        <v>276</v>
      </c>
      <c r="G60" s="72" t="s">
        <v>148</v>
      </c>
      <c r="H60" s="114"/>
      <c r="I60" s="114"/>
      <c r="J60" s="116"/>
    </row>
    <row r="61" spans="1:10" s="67" customFormat="1" ht="18" x14ac:dyDescent="0.25">
      <c r="A61" s="71"/>
      <c r="B61" s="164" t="s">
        <v>210</v>
      </c>
      <c r="C61" s="208">
        <v>801</v>
      </c>
      <c r="D61" s="72" t="s">
        <v>145</v>
      </c>
      <c r="E61" s="72" t="s">
        <v>137</v>
      </c>
      <c r="F61" s="72" t="s">
        <v>396</v>
      </c>
      <c r="G61" s="166"/>
      <c r="H61" s="114">
        <f>H62</f>
        <v>0</v>
      </c>
      <c r="I61" s="114">
        <v>392.9</v>
      </c>
      <c r="J61" s="114">
        <v>392.9</v>
      </c>
    </row>
    <row r="62" spans="1:10" s="67" customFormat="1" ht="31.5" x14ac:dyDescent="0.25">
      <c r="A62" s="71"/>
      <c r="B62" s="228" t="s">
        <v>311</v>
      </c>
      <c r="C62" s="208">
        <v>801</v>
      </c>
      <c r="D62" s="72" t="s">
        <v>145</v>
      </c>
      <c r="E62" s="72" t="s">
        <v>137</v>
      </c>
      <c r="F62" s="72" t="s">
        <v>396</v>
      </c>
      <c r="G62" s="166" t="s">
        <v>148</v>
      </c>
      <c r="H62" s="116"/>
      <c r="I62" s="116">
        <v>392.9</v>
      </c>
      <c r="J62" s="100">
        <v>392.9</v>
      </c>
    </row>
    <row r="63" spans="1:10" s="66" customFormat="1" ht="18" x14ac:dyDescent="0.25">
      <c r="A63" s="109" t="s">
        <v>274</v>
      </c>
      <c r="B63" s="126" t="s">
        <v>41</v>
      </c>
      <c r="C63" s="104" t="s">
        <v>76</v>
      </c>
      <c r="D63" s="109" t="s">
        <v>145</v>
      </c>
      <c r="E63" s="109" t="s">
        <v>142</v>
      </c>
      <c r="F63" s="109"/>
      <c r="G63" s="104"/>
      <c r="H63" s="111">
        <f t="shared" ref="H63:J64" si="2">H64</f>
        <v>0</v>
      </c>
      <c r="I63" s="111">
        <f t="shared" si="2"/>
        <v>-50</v>
      </c>
      <c r="J63" s="111">
        <f t="shared" si="2"/>
        <v>150</v>
      </c>
    </row>
    <row r="64" spans="1:10" s="66" customFormat="1" ht="18" customHeight="1" x14ac:dyDescent="0.25">
      <c r="A64" s="73"/>
      <c r="B64" s="128" t="s">
        <v>255</v>
      </c>
      <c r="C64" s="72" t="s">
        <v>76</v>
      </c>
      <c r="D64" s="72" t="s">
        <v>145</v>
      </c>
      <c r="E64" s="72" t="s">
        <v>142</v>
      </c>
      <c r="F64" s="72" t="s">
        <v>215</v>
      </c>
      <c r="G64" s="166"/>
      <c r="H64" s="114">
        <f t="shared" si="2"/>
        <v>0</v>
      </c>
      <c r="I64" s="114">
        <f t="shared" si="2"/>
        <v>-50</v>
      </c>
      <c r="J64" s="114">
        <f t="shared" si="2"/>
        <v>150</v>
      </c>
    </row>
    <row r="65" spans="1:10" s="66" customFormat="1" ht="31.5" x14ac:dyDescent="0.25">
      <c r="A65" s="73"/>
      <c r="B65" s="228" t="s">
        <v>311</v>
      </c>
      <c r="C65" s="208">
        <v>801</v>
      </c>
      <c r="D65" s="72" t="s">
        <v>145</v>
      </c>
      <c r="E65" s="72" t="s">
        <v>142</v>
      </c>
      <c r="F65" s="72" t="s">
        <v>215</v>
      </c>
      <c r="G65" s="166" t="s">
        <v>148</v>
      </c>
      <c r="H65" s="116"/>
      <c r="I65" s="116">
        <v>-50</v>
      </c>
      <c r="J65" s="100">
        <v>150</v>
      </c>
    </row>
    <row r="66" spans="1:10" s="66" customFormat="1" ht="18" x14ac:dyDescent="0.25">
      <c r="A66" s="109" t="s">
        <v>165</v>
      </c>
      <c r="B66" s="126" t="s">
        <v>163</v>
      </c>
      <c r="C66" s="104" t="s">
        <v>76</v>
      </c>
      <c r="D66" s="109" t="s">
        <v>146</v>
      </c>
      <c r="E66" s="109"/>
      <c r="F66" s="109"/>
      <c r="G66" s="104"/>
      <c r="H66" s="111">
        <f t="shared" ref="H66:J67" si="3">H67</f>
        <v>0</v>
      </c>
      <c r="I66" s="111">
        <f t="shared" si="3"/>
        <v>-94.7</v>
      </c>
      <c r="J66" s="111">
        <f t="shared" si="3"/>
        <v>1893.6000000000001</v>
      </c>
    </row>
    <row r="67" spans="1:10" s="66" customFormat="1" ht="18" x14ac:dyDescent="0.25">
      <c r="A67" s="109" t="s">
        <v>168</v>
      </c>
      <c r="B67" s="126" t="s">
        <v>40</v>
      </c>
      <c r="C67" s="104" t="s">
        <v>76</v>
      </c>
      <c r="D67" s="109" t="s">
        <v>146</v>
      </c>
      <c r="E67" s="109" t="s">
        <v>136</v>
      </c>
      <c r="F67" s="109"/>
      <c r="G67" s="104"/>
      <c r="H67" s="111">
        <f t="shared" si="3"/>
        <v>0</v>
      </c>
      <c r="I67" s="111">
        <f t="shared" si="3"/>
        <v>-94.7</v>
      </c>
      <c r="J67" s="111">
        <f t="shared" si="3"/>
        <v>1893.6000000000001</v>
      </c>
    </row>
    <row r="68" spans="1:10" s="66" customFormat="1" ht="18" x14ac:dyDescent="0.25">
      <c r="A68" s="73"/>
      <c r="B68" s="128" t="s">
        <v>256</v>
      </c>
      <c r="C68" s="72" t="s">
        <v>76</v>
      </c>
      <c r="D68" s="71" t="s">
        <v>146</v>
      </c>
      <c r="E68" s="71" t="s">
        <v>136</v>
      </c>
      <c r="F68" s="71" t="s">
        <v>203</v>
      </c>
      <c r="G68" s="166"/>
      <c r="H68" s="114">
        <f>SUM(H69:H74)</f>
        <v>0</v>
      </c>
      <c r="I68" s="114">
        <f>I69+I70+I71+I72+I73+I74</f>
        <v>-94.7</v>
      </c>
      <c r="J68" s="114">
        <f>J69+J70+J71+J72+J73+J74</f>
        <v>1893.6000000000001</v>
      </c>
    </row>
    <row r="69" spans="1:10" s="66" customFormat="1" ht="31.5" x14ac:dyDescent="0.25">
      <c r="A69" s="73"/>
      <c r="B69" s="159" t="s">
        <v>310</v>
      </c>
      <c r="C69" s="208">
        <v>801</v>
      </c>
      <c r="D69" s="72" t="s">
        <v>146</v>
      </c>
      <c r="E69" s="72" t="s">
        <v>136</v>
      </c>
      <c r="F69" s="72" t="s">
        <v>203</v>
      </c>
      <c r="G69" s="166" t="s">
        <v>140</v>
      </c>
      <c r="H69" s="116"/>
      <c r="I69" s="116"/>
      <c r="J69" s="100">
        <v>45</v>
      </c>
    </row>
    <row r="70" spans="1:10" s="66" customFormat="1" ht="31.5" x14ac:dyDescent="0.25">
      <c r="A70" s="73"/>
      <c r="B70" s="228" t="s">
        <v>311</v>
      </c>
      <c r="C70" s="208">
        <v>801</v>
      </c>
      <c r="D70" s="72" t="s">
        <v>146</v>
      </c>
      <c r="E70" s="72" t="s">
        <v>136</v>
      </c>
      <c r="F70" s="72" t="s">
        <v>203</v>
      </c>
      <c r="G70" s="166" t="s">
        <v>148</v>
      </c>
      <c r="H70" s="116"/>
      <c r="I70" s="116">
        <v>-99.7</v>
      </c>
      <c r="J70" s="100">
        <v>1096.9000000000001</v>
      </c>
    </row>
    <row r="71" spans="1:10" s="66" customFormat="1" ht="18" x14ac:dyDescent="0.25">
      <c r="A71" s="73"/>
      <c r="B71" s="164" t="s">
        <v>132</v>
      </c>
      <c r="C71" s="208">
        <v>801</v>
      </c>
      <c r="D71" s="71" t="s">
        <v>146</v>
      </c>
      <c r="E71" s="71" t="s">
        <v>136</v>
      </c>
      <c r="F71" s="72" t="s">
        <v>203</v>
      </c>
      <c r="G71" s="166" t="s">
        <v>192</v>
      </c>
      <c r="H71" s="114"/>
      <c r="I71" s="114"/>
      <c r="J71" s="100">
        <v>250</v>
      </c>
    </row>
    <row r="72" spans="1:10" s="66" customFormat="1" ht="18" x14ac:dyDescent="0.25">
      <c r="A72" s="73"/>
      <c r="B72" s="164" t="s">
        <v>193</v>
      </c>
      <c r="C72" s="208">
        <v>801</v>
      </c>
      <c r="D72" s="71" t="s">
        <v>146</v>
      </c>
      <c r="E72" s="71" t="s">
        <v>136</v>
      </c>
      <c r="F72" s="72" t="s">
        <v>203</v>
      </c>
      <c r="G72" s="166" t="s">
        <v>204</v>
      </c>
      <c r="H72" s="114"/>
      <c r="I72" s="114"/>
      <c r="J72" s="100">
        <v>20</v>
      </c>
    </row>
    <row r="73" spans="1:10" s="66" customFormat="1" ht="18" x14ac:dyDescent="0.25">
      <c r="A73" s="73"/>
      <c r="B73" s="164" t="s">
        <v>194</v>
      </c>
      <c r="C73" s="208">
        <v>801</v>
      </c>
      <c r="D73" s="71" t="s">
        <v>146</v>
      </c>
      <c r="E73" s="71" t="s">
        <v>136</v>
      </c>
      <c r="F73" s="72" t="s">
        <v>203</v>
      </c>
      <c r="G73" s="166" t="s">
        <v>195</v>
      </c>
      <c r="H73" s="114"/>
      <c r="I73" s="114">
        <v>5</v>
      </c>
      <c r="J73" s="100">
        <v>5</v>
      </c>
    </row>
    <row r="74" spans="1:10" s="66" customFormat="1" ht="18" x14ac:dyDescent="0.25">
      <c r="A74" s="73"/>
      <c r="B74" s="164" t="s">
        <v>166</v>
      </c>
      <c r="C74" s="208">
        <v>801</v>
      </c>
      <c r="D74" s="71" t="s">
        <v>146</v>
      </c>
      <c r="E74" s="71" t="s">
        <v>136</v>
      </c>
      <c r="F74" s="72" t="s">
        <v>203</v>
      </c>
      <c r="G74" s="166" t="s">
        <v>149</v>
      </c>
      <c r="H74" s="114"/>
      <c r="I74" s="114"/>
      <c r="J74" s="100">
        <v>476.7</v>
      </c>
    </row>
    <row r="75" spans="1:10" s="66" customFormat="1" ht="18" x14ac:dyDescent="0.25">
      <c r="A75" s="109" t="s">
        <v>171</v>
      </c>
      <c r="B75" s="80" t="s">
        <v>135</v>
      </c>
      <c r="C75" s="102">
        <v>801</v>
      </c>
      <c r="D75" s="109" t="s">
        <v>147</v>
      </c>
      <c r="E75" s="109"/>
      <c r="F75" s="109"/>
      <c r="G75" s="104"/>
      <c r="H75" s="111">
        <f>H76</f>
        <v>0</v>
      </c>
      <c r="I75" s="111">
        <f>I76</f>
        <v>528.40000000000009</v>
      </c>
      <c r="J75" s="111">
        <f>J76</f>
        <v>1448.6</v>
      </c>
    </row>
    <row r="76" spans="1:10" s="66" customFormat="1" ht="18" x14ac:dyDescent="0.25">
      <c r="A76" s="109" t="s">
        <v>172</v>
      </c>
      <c r="B76" s="137" t="s">
        <v>59</v>
      </c>
      <c r="C76" s="192" t="s">
        <v>76</v>
      </c>
      <c r="D76" s="109" t="s">
        <v>147</v>
      </c>
      <c r="E76" s="109" t="s">
        <v>145</v>
      </c>
      <c r="F76" s="109"/>
      <c r="G76" s="104"/>
      <c r="H76" s="111">
        <f>H78</f>
        <v>0</v>
      </c>
      <c r="I76" s="111">
        <f>I77</f>
        <v>528.40000000000009</v>
      </c>
      <c r="J76" s="111">
        <f>J77</f>
        <v>1448.6</v>
      </c>
    </row>
    <row r="77" spans="1:10" s="66" customFormat="1" ht="19.5" customHeight="1" x14ac:dyDescent="0.25">
      <c r="A77" s="73"/>
      <c r="B77" s="128" t="s">
        <v>257</v>
      </c>
      <c r="C77" s="72" t="s">
        <v>76</v>
      </c>
      <c r="D77" s="71" t="s">
        <v>147</v>
      </c>
      <c r="E77" s="71" t="s">
        <v>145</v>
      </c>
      <c r="F77" s="72" t="s">
        <v>205</v>
      </c>
      <c r="G77" s="166"/>
      <c r="H77" s="165">
        <f>H78</f>
        <v>0</v>
      </c>
      <c r="I77" s="165">
        <f>I78</f>
        <v>528.40000000000009</v>
      </c>
      <c r="J77" s="165">
        <f>J78</f>
        <v>1448.6</v>
      </c>
    </row>
    <row r="78" spans="1:10" s="66" customFormat="1" ht="32.25" customHeight="1" x14ac:dyDescent="0.25">
      <c r="A78" s="73"/>
      <c r="B78" s="128" t="s">
        <v>252</v>
      </c>
      <c r="C78" s="72" t="s">
        <v>76</v>
      </c>
      <c r="D78" s="72" t="s">
        <v>147</v>
      </c>
      <c r="E78" s="72" t="s">
        <v>145</v>
      </c>
      <c r="F78" s="72" t="s">
        <v>216</v>
      </c>
      <c r="G78" s="166"/>
      <c r="H78" s="165">
        <f>H79+H82</f>
        <v>0</v>
      </c>
      <c r="I78" s="165">
        <f>I79+I82</f>
        <v>528.40000000000009</v>
      </c>
      <c r="J78" s="165">
        <f>J79+J82</f>
        <v>1448.6</v>
      </c>
    </row>
    <row r="79" spans="1:10" s="66" customFormat="1" ht="33" customHeight="1" x14ac:dyDescent="0.25">
      <c r="A79" s="73"/>
      <c r="B79" s="164" t="s">
        <v>206</v>
      </c>
      <c r="C79" s="208">
        <v>801</v>
      </c>
      <c r="D79" s="72" t="s">
        <v>147</v>
      </c>
      <c r="E79" s="72" t="s">
        <v>145</v>
      </c>
      <c r="F79" s="72" t="s">
        <v>207</v>
      </c>
      <c r="G79" s="166"/>
      <c r="H79" s="165">
        <f>H80+H81</f>
        <v>0</v>
      </c>
      <c r="I79" s="165">
        <f>I80+I81</f>
        <v>528.40000000000009</v>
      </c>
      <c r="J79" s="165">
        <f>J80+J81</f>
        <v>1378.6</v>
      </c>
    </row>
    <row r="80" spans="1:10" s="66" customFormat="1" ht="16.5" customHeight="1" x14ac:dyDescent="0.25">
      <c r="A80" s="73"/>
      <c r="B80" s="164" t="s">
        <v>307</v>
      </c>
      <c r="C80" s="208">
        <v>801</v>
      </c>
      <c r="D80" s="71" t="s">
        <v>147</v>
      </c>
      <c r="E80" s="71" t="s">
        <v>145</v>
      </c>
      <c r="F80" s="72" t="s">
        <v>207</v>
      </c>
      <c r="G80" s="166" t="s">
        <v>151</v>
      </c>
      <c r="H80" s="165"/>
      <c r="I80" s="165">
        <v>338.1</v>
      </c>
      <c r="J80" s="98">
        <v>991.1</v>
      </c>
    </row>
    <row r="81" spans="1:10" s="66" customFormat="1" ht="33.75" customHeight="1" x14ac:dyDescent="0.25">
      <c r="A81" s="73"/>
      <c r="B81" s="159" t="s">
        <v>309</v>
      </c>
      <c r="C81" s="208">
        <v>801</v>
      </c>
      <c r="D81" s="72" t="s">
        <v>147</v>
      </c>
      <c r="E81" s="72" t="s">
        <v>145</v>
      </c>
      <c r="F81" s="72" t="s">
        <v>207</v>
      </c>
      <c r="G81" s="166" t="s">
        <v>217</v>
      </c>
      <c r="H81" s="165"/>
      <c r="I81" s="165">
        <v>190.3</v>
      </c>
      <c r="J81" s="98">
        <v>387.5</v>
      </c>
    </row>
    <row r="82" spans="1:10" s="66" customFormat="1" ht="17.25" customHeight="1" x14ac:dyDescent="0.25">
      <c r="A82" s="73"/>
      <c r="B82" s="164" t="s">
        <v>208</v>
      </c>
      <c r="C82" s="208">
        <v>801</v>
      </c>
      <c r="D82" s="72" t="s">
        <v>147</v>
      </c>
      <c r="E82" s="72" t="s">
        <v>145</v>
      </c>
      <c r="F82" s="72" t="s">
        <v>209</v>
      </c>
      <c r="G82" s="166"/>
      <c r="H82" s="165">
        <f>SUM(H83:H85)</f>
        <v>0</v>
      </c>
      <c r="I82" s="165"/>
      <c r="J82" s="165">
        <f>J83+J84+J85</f>
        <v>70</v>
      </c>
    </row>
    <row r="83" spans="1:10" s="66" customFormat="1" ht="34.5" hidden="1" customHeight="1" x14ac:dyDescent="0.25">
      <c r="A83" s="73"/>
      <c r="B83" s="164" t="s">
        <v>308</v>
      </c>
      <c r="C83" s="208">
        <v>801</v>
      </c>
      <c r="D83" s="72" t="s">
        <v>147</v>
      </c>
      <c r="E83" s="72" t="s">
        <v>145</v>
      </c>
      <c r="F83" s="72" t="s">
        <v>209</v>
      </c>
      <c r="G83" s="166" t="s">
        <v>279</v>
      </c>
      <c r="H83" s="165"/>
      <c r="I83" s="165"/>
      <c r="J83" s="165"/>
    </row>
    <row r="84" spans="1:10" s="66" customFormat="1" ht="35.25" hidden="1" customHeight="1" x14ac:dyDescent="0.25">
      <c r="A84" s="73"/>
      <c r="B84" s="159" t="s">
        <v>310</v>
      </c>
      <c r="C84" s="208">
        <v>801</v>
      </c>
      <c r="D84" s="72" t="s">
        <v>147</v>
      </c>
      <c r="E84" s="72" t="s">
        <v>145</v>
      </c>
      <c r="F84" s="72" t="s">
        <v>209</v>
      </c>
      <c r="G84" s="166" t="s">
        <v>140</v>
      </c>
      <c r="H84" s="165"/>
      <c r="I84" s="165"/>
      <c r="J84" s="165"/>
    </row>
    <row r="85" spans="1:10" s="66" customFormat="1" ht="32.25" customHeight="1" x14ac:dyDescent="0.25">
      <c r="A85" s="73"/>
      <c r="B85" s="228" t="s">
        <v>311</v>
      </c>
      <c r="C85" s="208">
        <v>801</v>
      </c>
      <c r="D85" s="72" t="s">
        <v>147</v>
      </c>
      <c r="E85" s="72" t="s">
        <v>145</v>
      </c>
      <c r="F85" s="72" t="s">
        <v>209</v>
      </c>
      <c r="G85" s="166" t="s">
        <v>148</v>
      </c>
      <c r="H85" s="165"/>
      <c r="I85" s="165"/>
      <c r="J85" s="98">
        <v>70</v>
      </c>
    </row>
    <row r="86" spans="1:10" s="66" customFormat="1" ht="18" hidden="1" x14ac:dyDescent="0.25">
      <c r="A86" s="117">
        <v>8</v>
      </c>
      <c r="B86" s="131" t="s">
        <v>169</v>
      </c>
      <c r="C86" s="209"/>
      <c r="D86" s="109"/>
      <c r="E86" s="109"/>
      <c r="F86" s="109"/>
      <c r="G86" s="132"/>
      <c r="H86" s="174">
        <f>H87</f>
        <v>0</v>
      </c>
      <c r="I86" s="174"/>
      <c r="J86" s="113">
        <f>J87</f>
        <v>0</v>
      </c>
    </row>
    <row r="87" spans="1:10" s="66" customFormat="1" ht="18" hidden="1" x14ac:dyDescent="0.25">
      <c r="A87" s="71" t="s">
        <v>278</v>
      </c>
      <c r="B87" s="129" t="s">
        <v>175</v>
      </c>
      <c r="C87" s="211"/>
      <c r="D87" s="71" t="s">
        <v>170</v>
      </c>
      <c r="E87" s="71" t="s">
        <v>170</v>
      </c>
      <c r="F87" s="71" t="s">
        <v>298</v>
      </c>
      <c r="G87" s="130" t="s">
        <v>116</v>
      </c>
      <c r="H87" s="165"/>
      <c r="I87" s="165"/>
      <c r="J87" s="98"/>
    </row>
    <row r="88" spans="1:10" s="66" customFormat="1" ht="18" x14ac:dyDescent="0.25">
      <c r="A88" s="71"/>
      <c r="B88" s="131" t="s">
        <v>169</v>
      </c>
      <c r="C88" s="209">
        <v>801</v>
      </c>
      <c r="D88" s="109"/>
      <c r="E88" s="109"/>
      <c r="F88" s="109"/>
      <c r="G88" s="132"/>
      <c r="H88" s="174"/>
      <c r="I88" s="174">
        <f>I89</f>
        <v>-129.6</v>
      </c>
      <c r="J88" s="103">
        <f>J89</f>
        <v>0</v>
      </c>
    </row>
    <row r="89" spans="1:10" s="66" customFormat="1" ht="18" x14ac:dyDescent="0.25">
      <c r="A89" s="71"/>
      <c r="B89" s="129" t="s">
        <v>175</v>
      </c>
      <c r="C89" s="211">
        <v>801</v>
      </c>
      <c r="D89" s="71" t="s">
        <v>170</v>
      </c>
      <c r="E89" s="71" t="s">
        <v>170</v>
      </c>
      <c r="F89" s="71" t="s">
        <v>298</v>
      </c>
      <c r="G89" s="130" t="s">
        <v>116</v>
      </c>
      <c r="H89" s="165"/>
      <c r="I89" s="165">
        <v>-129.6</v>
      </c>
      <c r="J89" s="98"/>
    </row>
    <row r="90" spans="1:10" s="66" customFormat="1" ht="18" hidden="1" x14ac:dyDescent="0.25">
      <c r="A90" s="71"/>
      <c r="B90" s="131"/>
      <c r="C90" s="209"/>
      <c r="D90" s="109"/>
      <c r="E90" s="109"/>
      <c r="F90" s="109"/>
      <c r="G90" s="132"/>
      <c r="H90" s="174"/>
      <c r="I90" s="174"/>
      <c r="J90" s="103"/>
    </row>
    <row r="91" spans="1:10" s="135" customFormat="1" ht="18" x14ac:dyDescent="0.25">
      <c r="A91" s="71"/>
      <c r="B91" s="264" t="s">
        <v>39</v>
      </c>
      <c r="C91" s="264"/>
      <c r="D91" s="264"/>
      <c r="E91" s="264"/>
      <c r="F91" s="264"/>
      <c r="G91" s="264"/>
      <c r="H91" s="115">
        <f>H8+H33+H38+H45+H53+H66+H75+H86</f>
        <v>0</v>
      </c>
      <c r="I91" s="115">
        <f>I8+I33+I38+I45+I53+I66+I75+I86+I88+I90</f>
        <v>712.1</v>
      </c>
      <c r="J91" s="115">
        <f>J8+J33+J38+J45+J53+J66+J75+J86+J88+J90</f>
        <v>5947.1</v>
      </c>
    </row>
    <row r="92" spans="1:10" s="67" customFormat="1" ht="18.75" x14ac:dyDescent="0.25">
      <c r="A92" s="117"/>
      <c r="B92" s="69"/>
      <c r="C92" s="68"/>
      <c r="D92" s="70"/>
      <c r="E92" s="70"/>
      <c r="F92" s="70"/>
      <c r="G92" s="70"/>
      <c r="H92" s="70"/>
      <c r="I92" s="70"/>
      <c r="J92" s="70"/>
    </row>
    <row r="93" spans="1:10" s="67" customFormat="1" ht="18.75" x14ac:dyDescent="0.25">
      <c r="A93" s="68"/>
      <c r="B93" s="69"/>
      <c r="C93" s="68"/>
      <c r="D93" s="70"/>
      <c r="E93" s="70"/>
      <c r="F93" s="70"/>
      <c r="G93" s="70"/>
      <c r="H93" s="70"/>
      <c r="I93" s="70"/>
      <c r="J93" s="70"/>
    </row>
    <row r="94" spans="1:10" ht="18.75" x14ac:dyDescent="0.2">
      <c r="A94" s="68"/>
    </row>
  </sheetData>
  <mergeCells count="4">
    <mergeCell ref="F1:J1"/>
    <mergeCell ref="A3:J3"/>
    <mergeCell ref="G5:J5"/>
    <mergeCell ref="B91:G91"/>
  </mergeCells>
  <phoneticPr fontId="3" type="noConversion"/>
  <pageMargins left="0.98425196850393704" right="0.59055118110236227" top="0.78740157480314965" bottom="0.78740157480314965" header="0.31496062992125984" footer="0.39370078740157483"/>
  <pageSetup paperSize="9" scale="5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view="pageBreakPreview" topLeftCell="A17" zoomScale="75" zoomScaleNormal="75" workbookViewId="0">
      <selection activeCell="B40" sqref="B40"/>
    </sheetView>
  </sheetViews>
  <sheetFormatPr defaultRowHeight="12.75" x14ac:dyDescent="0.2"/>
  <cols>
    <col min="1" max="1" width="5.28515625" style="28" customWidth="1"/>
    <col min="2" max="2" width="74.42578125" style="29" customWidth="1"/>
    <col min="3" max="3" width="9.28515625" style="29" customWidth="1"/>
    <col min="4" max="4" width="8.5703125" style="30" customWidth="1"/>
    <col min="5" max="5" width="8.42578125" style="30" customWidth="1"/>
    <col min="6" max="6" width="14.7109375" style="30" customWidth="1"/>
    <col min="7" max="7" width="12.42578125" style="30" customWidth="1"/>
    <col min="8" max="8" width="12.42578125" style="170" hidden="1" customWidth="1"/>
    <col min="9" max="9" width="12.42578125" style="170" customWidth="1"/>
    <col min="10" max="10" width="13.85546875" style="170" customWidth="1"/>
    <col min="11" max="11" width="14.85546875" style="31" customWidth="1"/>
    <col min="12" max="16384" width="9.140625" style="31"/>
  </cols>
  <sheetData>
    <row r="1" spans="1:11" ht="98.25" customHeight="1" x14ac:dyDescent="0.25">
      <c r="G1" s="262" t="s">
        <v>344</v>
      </c>
      <c r="H1" s="262"/>
      <c r="I1" s="262"/>
      <c r="J1" s="262"/>
      <c r="K1" s="262"/>
    </row>
    <row r="2" spans="1:11" ht="15.75" customHeight="1" x14ac:dyDescent="0.2">
      <c r="G2" s="32"/>
      <c r="H2" s="163"/>
      <c r="I2" s="163"/>
      <c r="J2" s="163"/>
    </row>
    <row r="3" spans="1:11" s="59" customFormat="1" ht="39" customHeight="1" x14ac:dyDescent="0.3">
      <c r="A3" s="244" t="s">
        <v>345</v>
      </c>
      <c r="B3" s="244"/>
      <c r="C3" s="244"/>
      <c r="D3" s="244"/>
      <c r="E3" s="244"/>
      <c r="F3" s="244"/>
      <c r="G3" s="244"/>
      <c r="H3" s="244"/>
      <c r="I3" s="244"/>
      <c r="J3" s="244"/>
      <c r="K3" s="258"/>
    </row>
    <row r="4" spans="1:11" s="59" customFormat="1" ht="21" customHeight="1" x14ac:dyDescent="0.3">
      <c r="A4" s="143"/>
      <c r="B4" s="143"/>
      <c r="C4" s="143"/>
      <c r="D4" s="143"/>
      <c r="E4" s="143"/>
      <c r="F4" s="143"/>
      <c r="G4" s="143"/>
      <c r="H4" s="152"/>
      <c r="I4" s="152"/>
      <c r="J4" s="153"/>
    </row>
    <row r="5" spans="1:11" s="35" customFormat="1" ht="15.75" customHeight="1" x14ac:dyDescent="0.25">
      <c r="A5" s="33"/>
      <c r="B5" s="33"/>
      <c r="C5" s="33"/>
      <c r="D5" s="33"/>
      <c r="E5" s="33"/>
      <c r="F5" s="34"/>
      <c r="H5" s="204"/>
      <c r="I5" s="204"/>
      <c r="J5" s="204"/>
      <c r="K5" s="205" t="s">
        <v>62</v>
      </c>
    </row>
    <row r="6" spans="1:11" s="65" customFormat="1" ht="23.25" customHeight="1" x14ac:dyDescent="0.3">
      <c r="A6" s="239" t="s">
        <v>50</v>
      </c>
      <c r="B6" s="239" t="s">
        <v>51</v>
      </c>
      <c r="C6" s="269" t="s">
        <v>64</v>
      </c>
      <c r="D6" s="265" t="s">
        <v>65</v>
      </c>
      <c r="E6" s="265" t="s">
        <v>66</v>
      </c>
      <c r="F6" s="267" t="s">
        <v>67</v>
      </c>
      <c r="G6" s="267" t="s">
        <v>68</v>
      </c>
      <c r="H6" s="229" t="s">
        <v>258</v>
      </c>
      <c r="I6" s="246" t="s">
        <v>259</v>
      </c>
      <c r="J6" s="261"/>
      <c r="K6" s="38" t="s">
        <v>325</v>
      </c>
    </row>
    <row r="7" spans="1:11" s="65" customFormat="1" ht="80.25" customHeight="1" x14ac:dyDescent="0.3">
      <c r="A7" s="240"/>
      <c r="B7" s="240"/>
      <c r="C7" s="270"/>
      <c r="D7" s="266"/>
      <c r="E7" s="266"/>
      <c r="F7" s="268"/>
      <c r="G7" s="268"/>
      <c r="H7" s="200" t="s">
        <v>26</v>
      </c>
      <c r="I7" s="200" t="s">
        <v>374</v>
      </c>
      <c r="J7" s="44" t="s">
        <v>377</v>
      </c>
      <c r="K7" s="38" t="s">
        <v>11</v>
      </c>
    </row>
    <row r="8" spans="1:11" s="74" customFormat="1" ht="15.75" x14ac:dyDescent="0.25">
      <c r="A8" s="124">
        <v>1</v>
      </c>
      <c r="B8" s="124">
        <v>2</v>
      </c>
      <c r="C8" s="124">
        <v>3</v>
      </c>
      <c r="D8" s="125" t="s">
        <v>53</v>
      </c>
      <c r="E8" s="125" t="s">
        <v>54</v>
      </c>
      <c r="F8" s="125" t="s">
        <v>55</v>
      </c>
      <c r="G8" s="125" t="s">
        <v>56</v>
      </c>
      <c r="H8" s="125" t="s">
        <v>283</v>
      </c>
      <c r="I8" s="125"/>
      <c r="J8" s="124">
        <v>8</v>
      </c>
      <c r="K8" s="168">
        <v>9</v>
      </c>
    </row>
    <row r="9" spans="1:11" s="66" customFormat="1" ht="18" x14ac:dyDescent="0.25">
      <c r="A9" s="109" t="s">
        <v>152</v>
      </c>
      <c r="B9" s="126" t="s">
        <v>130</v>
      </c>
      <c r="C9" s="104" t="s">
        <v>76</v>
      </c>
      <c r="D9" s="109" t="s">
        <v>136</v>
      </c>
      <c r="E9" s="109"/>
      <c r="F9" s="109"/>
      <c r="G9" s="104"/>
      <c r="H9" s="113">
        <f>H10+H14+H25</f>
        <v>0</v>
      </c>
      <c r="I9" s="113">
        <f>I10+I14+I25</f>
        <v>52.4</v>
      </c>
      <c r="J9" s="113">
        <f>J10+J14+J25</f>
        <v>1631.9</v>
      </c>
      <c r="K9" s="113">
        <f>K10+K14+K25</f>
        <v>1631.9</v>
      </c>
    </row>
    <row r="10" spans="1:11" s="66" customFormat="1" ht="31.5" x14ac:dyDescent="0.25">
      <c r="A10" s="109" t="s">
        <v>63</v>
      </c>
      <c r="B10" s="126" t="s">
        <v>131</v>
      </c>
      <c r="C10" s="104" t="s">
        <v>76</v>
      </c>
      <c r="D10" s="104" t="s">
        <v>136</v>
      </c>
      <c r="E10" s="104" t="s">
        <v>137</v>
      </c>
      <c r="F10" s="104"/>
      <c r="G10" s="104"/>
      <c r="H10" s="113">
        <f>H11</f>
        <v>0</v>
      </c>
      <c r="I10" s="113">
        <f>I11</f>
        <v>16.3</v>
      </c>
      <c r="J10" s="113">
        <f>J11</f>
        <v>428.70000000000005</v>
      </c>
      <c r="K10" s="113">
        <f>K11</f>
        <v>428.70000000000005</v>
      </c>
    </row>
    <row r="11" spans="1:11" s="66" customFormat="1" ht="18" x14ac:dyDescent="0.25">
      <c r="A11" s="73"/>
      <c r="B11" s="128" t="s">
        <v>150</v>
      </c>
      <c r="C11" s="72" t="s">
        <v>76</v>
      </c>
      <c r="D11" s="71" t="s">
        <v>136</v>
      </c>
      <c r="E11" s="71" t="s">
        <v>137</v>
      </c>
      <c r="F11" s="72" t="s">
        <v>196</v>
      </c>
      <c r="G11" s="72"/>
      <c r="H11" s="100">
        <f>H12+H13</f>
        <v>0</v>
      </c>
      <c r="I11" s="100">
        <f>I12+I13</f>
        <v>16.3</v>
      </c>
      <c r="J11" s="100">
        <f>J12+J13</f>
        <v>428.70000000000005</v>
      </c>
      <c r="K11" s="100">
        <f>K12+K13</f>
        <v>428.70000000000005</v>
      </c>
    </row>
    <row r="12" spans="1:11" s="66" customFormat="1" ht="18" x14ac:dyDescent="0.25">
      <c r="A12" s="73"/>
      <c r="B12" s="164" t="s">
        <v>236</v>
      </c>
      <c r="C12" s="208">
        <v>801</v>
      </c>
      <c r="D12" s="71" t="s">
        <v>136</v>
      </c>
      <c r="E12" s="71" t="s">
        <v>137</v>
      </c>
      <c r="F12" s="71" t="s">
        <v>196</v>
      </c>
      <c r="G12" s="166" t="s">
        <v>138</v>
      </c>
      <c r="H12" s="165"/>
      <c r="I12" s="165">
        <v>12.7</v>
      </c>
      <c r="J12" s="98">
        <v>329.3</v>
      </c>
      <c r="K12" s="168">
        <v>329.3</v>
      </c>
    </row>
    <row r="13" spans="1:11" s="66" customFormat="1" ht="47.25" x14ac:dyDescent="0.25">
      <c r="A13" s="73"/>
      <c r="B13" s="164" t="s">
        <v>237</v>
      </c>
      <c r="C13" s="208">
        <v>801</v>
      </c>
      <c r="D13" s="72" t="s">
        <v>136</v>
      </c>
      <c r="E13" s="72" t="s">
        <v>137</v>
      </c>
      <c r="F13" s="72" t="s">
        <v>196</v>
      </c>
      <c r="G13" s="166" t="s">
        <v>213</v>
      </c>
      <c r="H13" s="165"/>
      <c r="I13" s="165">
        <v>3.6</v>
      </c>
      <c r="J13" s="98">
        <v>99.4</v>
      </c>
      <c r="K13" s="98">
        <v>99.4</v>
      </c>
    </row>
    <row r="14" spans="1:11" s="66" customFormat="1" ht="47.25" x14ac:dyDescent="0.25">
      <c r="A14" s="109" t="s">
        <v>153</v>
      </c>
      <c r="B14" s="110" t="s">
        <v>46</v>
      </c>
      <c r="C14" s="102">
        <v>801</v>
      </c>
      <c r="D14" s="104" t="s">
        <v>136</v>
      </c>
      <c r="E14" s="104" t="s">
        <v>139</v>
      </c>
      <c r="F14" s="104"/>
      <c r="G14" s="104"/>
      <c r="H14" s="113">
        <f>H15</f>
        <v>0</v>
      </c>
      <c r="I14" s="113">
        <f>I15</f>
        <v>10.199999999999999</v>
      </c>
      <c r="J14" s="113">
        <f>J15</f>
        <v>528.6</v>
      </c>
      <c r="K14" s="113">
        <f>K15</f>
        <v>528.6</v>
      </c>
    </row>
    <row r="15" spans="1:11" s="67" customFormat="1" ht="31.5" x14ac:dyDescent="0.25">
      <c r="A15" s="71"/>
      <c r="B15" s="128" t="s">
        <v>176</v>
      </c>
      <c r="C15" s="72" t="s">
        <v>76</v>
      </c>
      <c r="D15" s="72" t="s">
        <v>136</v>
      </c>
      <c r="E15" s="72" t="s">
        <v>139</v>
      </c>
      <c r="F15" s="72" t="s">
        <v>197</v>
      </c>
      <c r="G15" s="166"/>
      <c r="H15" s="165">
        <f>H16+H19</f>
        <v>0</v>
      </c>
      <c r="I15" s="165">
        <f>I16+I19</f>
        <v>10.199999999999999</v>
      </c>
      <c r="J15" s="165">
        <f>J16+J19</f>
        <v>528.6</v>
      </c>
      <c r="K15" s="165">
        <f>K16+K19</f>
        <v>528.6</v>
      </c>
    </row>
    <row r="16" spans="1:11" s="66" customFormat="1" ht="31.5" x14ac:dyDescent="0.25">
      <c r="A16" s="73"/>
      <c r="B16" s="164" t="s">
        <v>198</v>
      </c>
      <c r="C16" s="208">
        <v>801</v>
      </c>
      <c r="D16" s="72" t="s">
        <v>136</v>
      </c>
      <c r="E16" s="72" t="s">
        <v>139</v>
      </c>
      <c r="F16" s="72" t="s">
        <v>199</v>
      </c>
      <c r="G16" s="166"/>
      <c r="H16" s="165">
        <f>H17+H18</f>
        <v>0</v>
      </c>
      <c r="I16" s="165">
        <f>I17+I18</f>
        <v>10.199999999999999</v>
      </c>
      <c r="J16" s="165">
        <f>J17+J18</f>
        <v>263</v>
      </c>
      <c r="K16" s="165">
        <f>K17+K18</f>
        <v>263</v>
      </c>
    </row>
    <row r="17" spans="1:11" s="66" customFormat="1" ht="18" x14ac:dyDescent="0.25">
      <c r="A17" s="73"/>
      <c r="B17" s="164" t="s">
        <v>236</v>
      </c>
      <c r="C17" s="208">
        <v>801</v>
      </c>
      <c r="D17" s="72" t="s">
        <v>136</v>
      </c>
      <c r="E17" s="72" t="s">
        <v>139</v>
      </c>
      <c r="F17" s="72" t="s">
        <v>199</v>
      </c>
      <c r="G17" s="166" t="s">
        <v>138</v>
      </c>
      <c r="H17" s="165"/>
      <c r="I17" s="165">
        <v>7.8</v>
      </c>
      <c r="J17" s="100">
        <v>202</v>
      </c>
      <c r="K17" s="98">
        <v>202</v>
      </c>
    </row>
    <row r="18" spans="1:11" s="66" customFormat="1" ht="47.25" x14ac:dyDescent="0.25">
      <c r="A18" s="73"/>
      <c r="B18" s="164" t="s">
        <v>237</v>
      </c>
      <c r="C18" s="208">
        <v>801</v>
      </c>
      <c r="D18" s="72" t="s">
        <v>136</v>
      </c>
      <c r="E18" s="72" t="s">
        <v>139</v>
      </c>
      <c r="F18" s="72" t="s">
        <v>199</v>
      </c>
      <c r="G18" s="166" t="s">
        <v>213</v>
      </c>
      <c r="H18" s="165"/>
      <c r="I18" s="165">
        <v>2.4</v>
      </c>
      <c r="J18" s="100">
        <v>61</v>
      </c>
      <c r="K18" s="98">
        <v>61</v>
      </c>
    </row>
    <row r="19" spans="1:11" s="66" customFormat="1" ht="31.5" x14ac:dyDescent="0.25">
      <c r="A19" s="73"/>
      <c r="B19" s="164" t="s">
        <v>200</v>
      </c>
      <c r="C19" s="208">
        <v>801</v>
      </c>
      <c r="D19" s="72" t="s">
        <v>136</v>
      </c>
      <c r="E19" s="72" t="s">
        <v>139</v>
      </c>
      <c r="F19" s="72" t="s">
        <v>201</v>
      </c>
      <c r="G19" s="166"/>
      <c r="H19" s="165">
        <f>SUM(H20:H24)</f>
        <v>0</v>
      </c>
      <c r="I19" s="165"/>
      <c r="J19" s="165">
        <f>J20+J21+J22+J23</f>
        <v>265.60000000000002</v>
      </c>
      <c r="K19" s="165">
        <f>K20+K21+K22+K23</f>
        <v>265.60000000000002</v>
      </c>
    </row>
    <row r="20" spans="1:11" s="66" customFormat="1" ht="31.5" x14ac:dyDescent="0.25">
      <c r="A20" s="73"/>
      <c r="B20" s="159" t="s">
        <v>310</v>
      </c>
      <c r="C20" s="208">
        <v>801</v>
      </c>
      <c r="D20" s="72" t="s">
        <v>136</v>
      </c>
      <c r="E20" s="72" t="s">
        <v>139</v>
      </c>
      <c r="F20" s="72" t="s">
        <v>201</v>
      </c>
      <c r="G20" s="166" t="s">
        <v>140</v>
      </c>
      <c r="H20" s="165"/>
      <c r="I20" s="165"/>
      <c r="J20" s="100">
        <v>81</v>
      </c>
      <c r="K20" s="98">
        <v>81</v>
      </c>
    </row>
    <row r="21" spans="1:11" s="66" customFormat="1" ht="31.5" x14ac:dyDescent="0.25">
      <c r="A21" s="73"/>
      <c r="B21" s="228" t="s">
        <v>311</v>
      </c>
      <c r="C21" s="208">
        <v>801</v>
      </c>
      <c r="D21" s="72" t="s">
        <v>136</v>
      </c>
      <c r="E21" s="72" t="s">
        <v>139</v>
      </c>
      <c r="F21" s="72" t="s">
        <v>201</v>
      </c>
      <c r="G21" s="166">
        <v>244</v>
      </c>
      <c r="H21" s="165"/>
      <c r="I21" s="165"/>
      <c r="J21" s="100">
        <v>139.6</v>
      </c>
      <c r="K21" s="98">
        <v>139.6</v>
      </c>
    </row>
    <row r="22" spans="1:11" s="66" customFormat="1" ht="18" x14ac:dyDescent="0.25">
      <c r="A22" s="73"/>
      <c r="B22" s="164" t="s">
        <v>132</v>
      </c>
      <c r="C22" s="208">
        <v>801</v>
      </c>
      <c r="D22" s="71" t="s">
        <v>136</v>
      </c>
      <c r="E22" s="71" t="s">
        <v>139</v>
      </c>
      <c r="F22" s="72" t="s">
        <v>201</v>
      </c>
      <c r="G22" s="166">
        <v>851</v>
      </c>
      <c r="H22" s="165"/>
      <c r="I22" s="165"/>
      <c r="J22" s="173">
        <v>35</v>
      </c>
      <c r="K22" s="168">
        <v>35</v>
      </c>
    </row>
    <row r="23" spans="1:11" s="66" customFormat="1" ht="18" x14ac:dyDescent="0.25">
      <c r="A23" s="73"/>
      <c r="B23" s="164" t="s">
        <v>193</v>
      </c>
      <c r="C23" s="208">
        <v>801</v>
      </c>
      <c r="D23" s="71" t="s">
        <v>136</v>
      </c>
      <c r="E23" s="71" t="s">
        <v>139</v>
      </c>
      <c r="F23" s="72" t="s">
        <v>201</v>
      </c>
      <c r="G23" s="166">
        <v>852</v>
      </c>
      <c r="H23" s="165"/>
      <c r="I23" s="165"/>
      <c r="J23" s="173">
        <v>10</v>
      </c>
      <c r="K23" s="168">
        <v>10</v>
      </c>
    </row>
    <row r="24" spans="1:11" s="66" customFormat="1" ht="18" hidden="1" x14ac:dyDescent="0.25">
      <c r="A24" s="73"/>
      <c r="B24" s="164" t="s">
        <v>194</v>
      </c>
      <c r="C24" s="208">
        <v>801</v>
      </c>
      <c r="D24" s="71" t="s">
        <v>136</v>
      </c>
      <c r="E24" s="71" t="s">
        <v>139</v>
      </c>
      <c r="F24" s="72" t="s">
        <v>201</v>
      </c>
      <c r="G24" s="166" t="s">
        <v>195</v>
      </c>
      <c r="H24" s="165"/>
      <c r="I24" s="165"/>
      <c r="J24" s="173"/>
      <c r="K24" s="168"/>
    </row>
    <row r="25" spans="1:11" s="66" customFormat="1" ht="18" x14ac:dyDescent="0.25">
      <c r="A25" s="109" t="s">
        <v>154</v>
      </c>
      <c r="B25" s="131" t="s">
        <v>45</v>
      </c>
      <c r="C25" s="209">
        <v>801</v>
      </c>
      <c r="D25" s="109" t="s">
        <v>136</v>
      </c>
      <c r="E25" s="109" t="s">
        <v>141</v>
      </c>
      <c r="F25" s="109"/>
      <c r="G25" s="132"/>
      <c r="H25" s="113">
        <f>H26</f>
        <v>0</v>
      </c>
      <c r="I25" s="113">
        <f>I26</f>
        <v>25.9</v>
      </c>
      <c r="J25" s="113">
        <f>J26</f>
        <v>674.6</v>
      </c>
      <c r="K25" s="113">
        <f>K26</f>
        <v>674.6</v>
      </c>
    </row>
    <row r="26" spans="1:11" s="66" customFormat="1" ht="31.5" x14ac:dyDescent="0.25">
      <c r="A26" s="73"/>
      <c r="B26" s="128" t="s">
        <v>176</v>
      </c>
      <c r="C26" s="72" t="s">
        <v>76</v>
      </c>
      <c r="D26" s="72" t="s">
        <v>136</v>
      </c>
      <c r="E26" s="72" t="s">
        <v>141</v>
      </c>
      <c r="F26" s="72" t="s">
        <v>197</v>
      </c>
      <c r="G26" s="166"/>
      <c r="H26" s="165">
        <f>H27+H30</f>
        <v>0</v>
      </c>
      <c r="I26" s="165">
        <f>I27</f>
        <v>25.9</v>
      </c>
      <c r="J26" s="165">
        <f>J27</f>
        <v>674.6</v>
      </c>
      <c r="K26" s="165">
        <f>K27</f>
        <v>674.6</v>
      </c>
    </row>
    <row r="27" spans="1:11" s="66" customFormat="1" ht="31.5" x14ac:dyDescent="0.25">
      <c r="A27" s="73"/>
      <c r="B27" s="164" t="s">
        <v>198</v>
      </c>
      <c r="C27" s="208">
        <v>801</v>
      </c>
      <c r="D27" s="72" t="s">
        <v>136</v>
      </c>
      <c r="E27" s="72" t="s">
        <v>141</v>
      </c>
      <c r="F27" s="72" t="s">
        <v>199</v>
      </c>
      <c r="G27" s="166"/>
      <c r="H27" s="165">
        <f>H28+H29</f>
        <v>0</v>
      </c>
      <c r="I27" s="165">
        <f>I28+I29</f>
        <v>25.9</v>
      </c>
      <c r="J27" s="165">
        <f>J28+J29</f>
        <v>674.6</v>
      </c>
      <c r="K27" s="165">
        <f>K28+K29</f>
        <v>674.6</v>
      </c>
    </row>
    <row r="28" spans="1:11" s="66" customFormat="1" ht="18" x14ac:dyDescent="0.25">
      <c r="A28" s="73"/>
      <c r="B28" s="164" t="s">
        <v>236</v>
      </c>
      <c r="C28" s="208">
        <v>801</v>
      </c>
      <c r="D28" s="72" t="s">
        <v>136</v>
      </c>
      <c r="E28" s="72" t="s">
        <v>141</v>
      </c>
      <c r="F28" s="72" t="s">
        <v>199</v>
      </c>
      <c r="G28" s="166" t="s">
        <v>138</v>
      </c>
      <c r="H28" s="165"/>
      <c r="I28" s="165">
        <v>19.899999999999999</v>
      </c>
      <c r="J28" s="98">
        <v>518.1</v>
      </c>
      <c r="K28" s="168">
        <v>518.1</v>
      </c>
    </row>
    <row r="29" spans="1:11" s="66" customFormat="1" ht="47.25" x14ac:dyDescent="0.25">
      <c r="A29" s="73"/>
      <c r="B29" s="164" t="s">
        <v>237</v>
      </c>
      <c r="C29" s="208">
        <v>801</v>
      </c>
      <c r="D29" s="72" t="s">
        <v>136</v>
      </c>
      <c r="E29" s="72" t="s">
        <v>141</v>
      </c>
      <c r="F29" s="72" t="s">
        <v>199</v>
      </c>
      <c r="G29" s="166" t="s">
        <v>213</v>
      </c>
      <c r="H29" s="165"/>
      <c r="I29" s="165">
        <v>6</v>
      </c>
      <c r="J29" s="98">
        <v>156.5</v>
      </c>
      <c r="K29" s="98">
        <v>156.5</v>
      </c>
    </row>
    <row r="30" spans="1:11" s="66" customFormat="1" ht="31.5" hidden="1" x14ac:dyDescent="0.25">
      <c r="A30" s="73"/>
      <c r="B30" s="164" t="s">
        <v>200</v>
      </c>
      <c r="C30" s="208">
        <v>801</v>
      </c>
      <c r="D30" s="72" t="s">
        <v>136</v>
      </c>
      <c r="E30" s="72" t="s">
        <v>141</v>
      </c>
      <c r="F30" s="72" t="s">
        <v>201</v>
      </c>
      <c r="G30" s="166"/>
      <c r="H30" s="165">
        <f>H31</f>
        <v>0</v>
      </c>
      <c r="I30" s="165"/>
      <c r="J30" s="165"/>
      <c r="K30" s="165"/>
    </row>
    <row r="31" spans="1:11" s="66" customFormat="1" ht="31.5" hidden="1" x14ac:dyDescent="0.25">
      <c r="A31" s="73"/>
      <c r="B31" s="228" t="s">
        <v>311</v>
      </c>
      <c r="C31" s="208">
        <v>801</v>
      </c>
      <c r="D31" s="72" t="s">
        <v>136</v>
      </c>
      <c r="E31" s="72" t="s">
        <v>141</v>
      </c>
      <c r="F31" s="72" t="s">
        <v>201</v>
      </c>
      <c r="G31" s="166">
        <v>244</v>
      </c>
      <c r="H31" s="165"/>
      <c r="I31" s="165"/>
      <c r="J31" s="98"/>
      <c r="K31" s="98"/>
    </row>
    <row r="32" spans="1:11" s="66" customFormat="1" ht="18" x14ac:dyDescent="0.25">
      <c r="A32" s="109" t="s">
        <v>155</v>
      </c>
      <c r="B32" s="136" t="s">
        <v>271</v>
      </c>
      <c r="C32" s="210">
        <v>801</v>
      </c>
      <c r="D32" s="109" t="s">
        <v>137</v>
      </c>
      <c r="E32" s="109"/>
      <c r="F32" s="109"/>
      <c r="G32" s="192"/>
      <c r="H32" s="113">
        <f t="shared" ref="H32:K33" si="0">H33</f>
        <v>0</v>
      </c>
      <c r="I32" s="113">
        <f t="shared" si="0"/>
        <v>13.4</v>
      </c>
      <c r="J32" s="113">
        <f t="shared" si="0"/>
        <v>65.8</v>
      </c>
      <c r="K32" s="113">
        <f t="shared" si="0"/>
        <v>68.2</v>
      </c>
    </row>
    <row r="33" spans="1:11" s="66" customFormat="1" ht="18" x14ac:dyDescent="0.25">
      <c r="A33" s="109" t="s">
        <v>157</v>
      </c>
      <c r="B33" s="136" t="s">
        <v>288</v>
      </c>
      <c r="C33" s="210">
        <v>801</v>
      </c>
      <c r="D33" s="109" t="s">
        <v>137</v>
      </c>
      <c r="E33" s="109" t="s">
        <v>142</v>
      </c>
      <c r="F33" s="109"/>
      <c r="G33" s="192"/>
      <c r="H33" s="113">
        <f t="shared" si="0"/>
        <v>0</v>
      </c>
      <c r="I33" s="113">
        <f t="shared" si="0"/>
        <v>13.4</v>
      </c>
      <c r="J33" s="113">
        <f t="shared" si="0"/>
        <v>65.8</v>
      </c>
      <c r="K33" s="113">
        <f t="shared" si="0"/>
        <v>68.2</v>
      </c>
    </row>
    <row r="34" spans="1:11" s="66" customFormat="1" ht="31.5" x14ac:dyDescent="0.25">
      <c r="A34" s="71"/>
      <c r="B34" s="164" t="s">
        <v>282</v>
      </c>
      <c r="C34" s="208">
        <v>801</v>
      </c>
      <c r="D34" s="72" t="s">
        <v>137</v>
      </c>
      <c r="E34" s="72" t="s">
        <v>142</v>
      </c>
      <c r="F34" s="72" t="s">
        <v>272</v>
      </c>
      <c r="G34" s="166"/>
      <c r="H34" s="100">
        <f>H35+H36</f>
        <v>0</v>
      </c>
      <c r="I34" s="100">
        <f>I35+I36</f>
        <v>13.4</v>
      </c>
      <c r="J34" s="100">
        <f>J35+J36</f>
        <v>65.8</v>
      </c>
      <c r="K34" s="100">
        <f>K35+K36</f>
        <v>68.2</v>
      </c>
    </row>
    <row r="35" spans="1:11" s="66" customFormat="1" ht="18" x14ac:dyDescent="0.25">
      <c r="A35" s="73"/>
      <c r="B35" s="164" t="s">
        <v>236</v>
      </c>
      <c r="C35" s="208">
        <v>801</v>
      </c>
      <c r="D35" s="72" t="s">
        <v>137</v>
      </c>
      <c r="E35" s="72" t="s">
        <v>142</v>
      </c>
      <c r="F35" s="72" t="s">
        <v>272</v>
      </c>
      <c r="G35" s="166" t="s">
        <v>138</v>
      </c>
      <c r="H35" s="165"/>
      <c r="I35" s="165">
        <v>10.3</v>
      </c>
      <c r="J35" s="100">
        <v>50.5</v>
      </c>
      <c r="K35" s="165">
        <v>52.4</v>
      </c>
    </row>
    <row r="36" spans="1:11" s="66" customFormat="1" ht="47.25" x14ac:dyDescent="0.25">
      <c r="A36" s="73"/>
      <c r="B36" s="164" t="s">
        <v>237</v>
      </c>
      <c r="C36" s="208">
        <v>801</v>
      </c>
      <c r="D36" s="72" t="s">
        <v>137</v>
      </c>
      <c r="E36" s="72" t="s">
        <v>142</v>
      </c>
      <c r="F36" s="72" t="s">
        <v>272</v>
      </c>
      <c r="G36" s="166" t="s">
        <v>213</v>
      </c>
      <c r="H36" s="165"/>
      <c r="I36" s="165">
        <v>3.1</v>
      </c>
      <c r="J36" s="100">
        <v>15.3</v>
      </c>
      <c r="K36" s="98">
        <v>15.8</v>
      </c>
    </row>
    <row r="37" spans="1:11" s="66" customFormat="1" ht="18" x14ac:dyDescent="0.25">
      <c r="A37" s="109" t="s">
        <v>159</v>
      </c>
      <c r="B37" s="131" t="s">
        <v>156</v>
      </c>
      <c r="C37" s="209">
        <v>801</v>
      </c>
      <c r="D37" s="109" t="s">
        <v>142</v>
      </c>
      <c r="E37" s="109"/>
      <c r="F37" s="109"/>
      <c r="G37" s="132"/>
      <c r="H37" s="113">
        <f>H38+H41</f>
        <v>0</v>
      </c>
      <c r="I37" s="113">
        <f>I38+I41</f>
        <v>20</v>
      </c>
      <c r="J37" s="113">
        <f>J38+J41</f>
        <v>35</v>
      </c>
      <c r="K37" s="113">
        <f>K38+K41</f>
        <v>35</v>
      </c>
    </row>
    <row r="38" spans="1:11" s="66" customFormat="1" ht="36.75" customHeight="1" x14ac:dyDescent="0.25">
      <c r="A38" s="109" t="s">
        <v>160</v>
      </c>
      <c r="B38" s="80" t="s">
        <v>60</v>
      </c>
      <c r="C38" s="102">
        <v>801</v>
      </c>
      <c r="D38" s="104" t="s">
        <v>142</v>
      </c>
      <c r="E38" s="104" t="s">
        <v>367</v>
      </c>
      <c r="F38" s="104"/>
      <c r="G38" s="104"/>
      <c r="H38" s="113">
        <f>H39</f>
        <v>0</v>
      </c>
      <c r="I38" s="113">
        <f t="shared" ref="H38:K42" si="1">I39</f>
        <v>20</v>
      </c>
      <c r="J38" s="113">
        <f t="shared" si="1"/>
        <v>20</v>
      </c>
      <c r="K38" s="113">
        <f t="shared" si="1"/>
        <v>20</v>
      </c>
    </row>
    <row r="39" spans="1:11" s="67" customFormat="1" ht="21" customHeight="1" x14ac:dyDescent="0.25">
      <c r="A39" s="71"/>
      <c r="B39" s="167" t="s">
        <v>253</v>
      </c>
      <c r="C39" s="75">
        <v>801</v>
      </c>
      <c r="D39" s="72" t="s">
        <v>142</v>
      </c>
      <c r="E39" s="72" t="s">
        <v>367</v>
      </c>
      <c r="F39" s="72" t="s">
        <v>366</v>
      </c>
      <c r="G39" s="72"/>
      <c r="H39" s="116">
        <f>H40</f>
        <v>0</v>
      </c>
      <c r="I39" s="116">
        <f t="shared" si="1"/>
        <v>20</v>
      </c>
      <c r="J39" s="116">
        <f t="shared" si="1"/>
        <v>20</v>
      </c>
      <c r="K39" s="116">
        <f t="shared" si="1"/>
        <v>20</v>
      </c>
    </row>
    <row r="40" spans="1:11" s="67" customFormat="1" ht="33.75" customHeight="1" x14ac:dyDescent="0.25">
      <c r="A40" s="71"/>
      <c r="B40" s="228" t="s">
        <v>311</v>
      </c>
      <c r="C40" s="208">
        <v>801</v>
      </c>
      <c r="D40" s="72" t="s">
        <v>142</v>
      </c>
      <c r="E40" s="72" t="s">
        <v>367</v>
      </c>
      <c r="F40" s="72" t="s">
        <v>366</v>
      </c>
      <c r="G40" s="72" t="s">
        <v>148</v>
      </c>
      <c r="H40" s="116"/>
      <c r="I40" s="116">
        <v>20</v>
      </c>
      <c r="J40" s="116">
        <v>20</v>
      </c>
      <c r="K40" s="98">
        <v>20</v>
      </c>
    </row>
    <row r="41" spans="1:11" s="66" customFormat="1" ht="31.5" x14ac:dyDescent="0.25">
      <c r="A41" s="109" t="s">
        <v>273</v>
      </c>
      <c r="B41" s="131" t="s">
        <v>158</v>
      </c>
      <c r="C41" s="209">
        <v>801</v>
      </c>
      <c r="D41" s="104" t="s">
        <v>142</v>
      </c>
      <c r="E41" s="104" t="s">
        <v>144</v>
      </c>
      <c r="F41" s="104"/>
      <c r="G41" s="132"/>
      <c r="H41" s="111">
        <f t="shared" si="1"/>
        <v>0</v>
      </c>
      <c r="I41" s="111">
        <f t="shared" si="1"/>
        <v>0</v>
      </c>
      <c r="J41" s="111">
        <f t="shared" si="1"/>
        <v>15</v>
      </c>
      <c r="K41" s="111">
        <f t="shared" si="1"/>
        <v>15</v>
      </c>
    </row>
    <row r="42" spans="1:11" s="67" customFormat="1" ht="18" x14ac:dyDescent="0.25">
      <c r="A42" s="71"/>
      <c r="B42" s="167" t="s">
        <v>253</v>
      </c>
      <c r="C42" s="75">
        <v>801</v>
      </c>
      <c r="D42" s="72" t="s">
        <v>142</v>
      </c>
      <c r="E42" s="72" t="s">
        <v>144</v>
      </c>
      <c r="F42" s="72" t="s">
        <v>214</v>
      </c>
      <c r="G42" s="130"/>
      <c r="H42" s="116">
        <f t="shared" si="1"/>
        <v>0</v>
      </c>
      <c r="I42" s="116">
        <f t="shared" si="1"/>
        <v>0</v>
      </c>
      <c r="J42" s="116">
        <f t="shared" si="1"/>
        <v>15</v>
      </c>
      <c r="K42" s="116">
        <f t="shared" si="1"/>
        <v>15</v>
      </c>
    </row>
    <row r="43" spans="1:11" s="67" customFormat="1" ht="31.5" x14ac:dyDescent="0.25">
      <c r="A43" s="71"/>
      <c r="B43" s="228" t="s">
        <v>311</v>
      </c>
      <c r="C43" s="208">
        <v>801</v>
      </c>
      <c r="D43" s="72" t="s">
        <v>142</v>
      </c>
      <c r="E43" s="72" t="s">
        <v>144</v>
      </c>
      <c r="F43" s="72" t="s">
        <v>214</v>
      </c>
      <c r="G43" s="130" t="s">
        <v>148</v>
      </c>
      <c r="H43" s="165"/>
      <c r="I43" s="165"/>
      <c r="J43" s="116">
        <v>15</v>
      </c>
      <c r="K43" s="98">
        <v>15</v>
      </c>
    </row>
    <row r="44" spans="1:11" s="66" customFormat="1" ht="18" x14ac:dyDescent="0.25">
      <c r="A44" s="109" t="s">
        <v>161</v>
      </c>
      <c r="B44" s="131" t="s">
        <v>133</v>
      </c>
      <c r="C44" s="209">
        <v>801</v>
      </c>
      <c r="D44" s="104" t="s">
        <v>139</v>
      </c>
      <c r="E44" s="104"/>
      <c r="F44" s="104"/>
      <c r="G44" s="132"/>
      <c r="H44" s="113">
        <f>H45+H48</f>
        <v>0</v>
      </c>
      <c r="I44" s="113">
        <f>I48</f>
        <v>-178</v>
      </c>
      <c r="J44" s="113">
        <f>J48</f>
        <v>172</v>
      </c>
      <c r="K44" s="113">
        <f>K48</f>
        <v>172</v>
      </c>
    </row>
    <row r="45" spans="1:11" s="66" customFormat="1" ht="18" hidden="1" x14ac:dyDescent="0.25">
      <c r="A45" s="109" t="s">
        <v>162</v>
      </c>
      <c r="B45" s="136" t="s">
        <v>270</v>
      </c>
      <c r="C45" s="210">
        <v>801</v>
      </c>
      <c r="D45" s="109" t="s">
        <v>139</v>
      </c>
      <c r="E45" s="109" t="s">
        <v>143</v>
      </c>
      <c r="F45" s="109"/>
      <c r="G45" s="132"/>
      <c r="H45" s="113">
        <f>H46</f>
        <v>0</v>
      </c>
      <c r="I45" s="113"/>
      <c r="J45" s="113"/>
      <c r="K45" s="113"/>
    </row>
    <row r="46" spans="1:11" s="66" customFormat="1" ht="18" hidden="1" x14ac:dyDescent="0.25">
      <c r="A46" s="71"/>
      <c r="B46" s="171" t="s">
        <v>281</v>
      </c>
      <c r="C46" s="72" t="s">
        <v>76</v>
      </c>
      <c r="D46" s="72" t="s">
        <v>139</v>
      </c>
      <c r="E46" s="72" t="s">
        <v>143</v>
      </c>
      <c r="F46" s="72" t="s">
        <v>280</v>
      </c>
      <c r="G46" s="166"/>
      <c r="H46" s="116">
        <f>H47</f>
        <v>0</v>
      </c>
      <c r="I46" s="116"/>
      <c r="J46" s="116"/>
      <c r="K46" s="116"/>
    </row>
    <row r="47" spans="1:11" s="66" customFormat="1" ht="31.5" hidden="1" x14ac:dyDescent="0.25">
      <c r="A47" s="71"/>
      <c r="B47" s="228" t="s">
        <v>311</v>
      </c>
      <c r="C47" s="208">
        <v>801</v>
      </c>
      <c r="D47" s="72" t="s">
        <v>139</v>
      </c>
      <c r="E47" s="72" t="s">
        <v>143</v>
      </c>
      <c r="F47" s="72" t="s">
        <v>280</v>
      </c>
      <c r="G47" s="166" t="s">
        <v>148</v>
      </c>
      <c r="H47" s="116"/>
      <c r="I47" s="116"/>
      <c r="J47" s="116"/>
      <c r="K47" s="202"/>
    </row>
    <row r="48" spans="1:11" s="66" customFormat="1" ht="18" x14ac:dyDescent="0.25">
      <c r="A48" s="109" t="s">
        <v>162</v>
      </c>
      <c r="B48" s="136" t="s">
        <v>211</v>
      </c>
      <c r="C48" s="210">
        <v>801</v>
      </c>
      <c r="D48" s="109" t="s">
        <v>139</v>
      </c>
      <c r="E48" s="109" t="s">
        <v>212</v>
      </c>
      <c r="F48" s="109"/>
      <c r="G48" s="132"/>
      <c r="H48" s="113">
        <f>H49</f>
        <v>0</v>
      </c>
      <c r="I48" s="113">
        <f>I49</f>
        <v>-178</v>
      </c>
      <c r="J48" s="113">
        <f>J49</f>
        <v>172</v>
      </c>
      <c r="K48" s="113">
        <f>K49</f>
        <v>172</v>
      </c>
    </row>
    <row r="49" spans="1:11" s="67" customFormat="1" ht="31.5" x14ac:dyDescent="0.25">
      <c r="A49" s="71"/>
      <c r="B49" s="171" t="s">
        <v>254</v>
      </c>
      <c r="C49" s="72" t="s">
        <v>76</v>
      </c>
      <c r="D49" s="72" t="s">
        <v>139</v>
      </c>
      <c r="E49" s="72" t="s">
        <v>212</v>
      </c>
      <c r="F49" s="72" t="s">
        <v>202</v>
      </c>
      <c r="G49" s="166"/>
      <c r="H49" s="116">
        <f>H50+H51</f>
        <v>0</v>
      </c>
      <c r="I49" s="116">
        <f>I50</f>
        <v>-178</v>
      </c>
      <c r="J49" s="116">
        <f>J50</f>
        <v>172</v>
      </c>
      <c r="K49" s="116">
        <f>K50</f>
        <v>172</v>
      </c>
    </row>
    <row r="50" spans="1:11" s="67" customFormat="1" ht="31.5" x14ac:dyDescent="0.25">
      <c r="A50" s="71"/>
      <c r="B50" s="228" t="s">
        <v>311</v>
      </c>
      <c r="C50" s="208">
        <v>801</v>
      </c>
      <c r="D50" s="72" t="s">
        <v>139</v>
      </c>
      <c r="E50" s="72" t="s">
        <v>212</v>
      </c>
      <c r="F50" s="72" t="s">
        <v>202</v>
      </c>
      <c r="G50" s="166" t="s">
        <v>148</v>
      </c>
      <c r="H50" s="116"/>
      <c r="I50" s="116">
        <v>-178</v>
      </c>
      <c r="J50" s="116">
        <v>172</v>
      </c>
      <c r="K50" s="98">
        <v>172</v>
      </c>
    </row>
    <row r="51" spans="1:11" s="67" customFormat="1" ht="18" hidden="1" x14ac:dyDescent="0.25">
      <c r="A51" s="71"/>
      <c r="B51" s="164" t="s">
        <v>166</v>
      </c>
      <c r="C51" s="208">
        <v>801</v>
      </c>
      <c r="D51" s="72" t="s">
        <v>139</v>
      </c>
      <c r="E51" s="72" t="s">
        <v>212</v>
      </c>
      <c r="F51" s="72" t="s">
        <v>202</v>
      </c>
      <c r="G51" s="166" t="s">
        <v>149</v>
      </c>
      <c r="H51" s="116"/>
      <c r="I51" s="116"/>
      <c r="J51" s="116"/>
      <c r="K51" s="168"/>
    </row>
    <row r="52" spans="1:11" s="66" customFormat="1" ht="18" x14ac:dyDescent="0.25">
      <c r="A52" s="109" t="s">
        <v>164</v>
      </c>
      <c r="B52" s="126" t="s">
        <v>134</v>
      </c>
      <c r="C52" s="104" t="s">
        <v>76</v>
      </c>
      <c r="D52" s="109" t="s">
        <v>145</v>
      </c>
      <c r="E52" s="109"/>
      <c r="F52" s="109"/>
      <c r="G52" s="104"/>
      <c r="H52" s="111">
        <f>H53+H57+H62</f>
        <v>0</v>
      </c>
      <c r="I52" s="111">
        <f>I53+I57+I62</f>
        <v>-50</v>
      </c>
      <c r="J52" s="111">
        <f>J53+J57+J62</f>
        <v>150</v>
      </c>
      <c r="K52" s="111">
        <f>K53+K57+K62</f>
        <v>150</v>
      </c>
    </row>
    <row r="53" spans="1:11" s="66" customFormat="1" ht="18" hidden="1" x14ac:dyDescent="0.25">
      <c r="A53" s="109" t="s">
        <v>167</v>
      </c>
      <c r="B53" s="126" t="s">
        <v>191</v>
      </c>
      <c r="C53" s="104" t="s">
        <v>76</v>
      </c>
      <c r="D53" s="109" t="s">
        <v>145</v>
      </c>
      <c r="E53" s="109" t="s">
        <v>136</v>
      </c>
      <c r="F53" s="109"/>
      <c r="G53" s="104"/>
      <c r="H53" s="111">
        <f>H54</f>
        <v>0</v>
      </c>
      <c r="I53" s="111"/>
      <c r="J53" s="111"/>
      <c r="K53" s="111"/>
    </row>
    <row r="54" spans="1:11" s="67" customFormat="1" ht="33.75" hidden="1" customHeight="1" x14ac:dyDescent="0.25">
      <c r="A54" s="71"/>
      <c r="B54" s="171" t="s">
        <v>254</v>
      </c>
      <c r="C54" s="72" t="s">
        <v>76</v>
      </c>
      <c r="D54" s="72" t="s">
        <v>145</v>
      </c>
      <c r="E54" s="72" t="s">
        <v>136</v>
      </c>
      <c r="F54" s="72" t="s">
        <v>202</v>
      </c>
      <c r="G54" s="72"/>
      <c r="H54" s="116">
        <f>H55+H56</f>
        <v>0</v>
      </c>
      <c r="I54" s="116"/>
      <c r="J54" s="116"/>
      <c r="K54" s="116"/>
    </row>
    <row r="55" spans="1:11" s="67" customFormat="1" ht="31.5" hidden="1" x14ac:dyDescent="0.25">
      <c r="A55" s="71"/>
      <c r="B55" s="228" t="s">
        <v>311</v>
      </c>
      <c r="C55" s="208">
        <v>801</v>
      </c>
      <c r="D55" s="72" t="s">
        <v>145</v>
      </c>
      <c r="E55" s="72" t="s">
        <v>136</v>
      </c>
      <c r="F55" s="72" t="s">
        <v>202</v>
      </c>
      <c r="G55" s="72" t="s">
        <v>148</v>
      </c>
      <c r="H55" s="116"/>
      <c r="I55" s="116"/>
      <c r="J55" s="116"/>
      <c r="K55" s="98"/>
    </row>
    <row r="56" spans="1:11" s="67" customFormat="1" ht="18" hidden="1" x14ac:dyDescent="0.25">
      <c r="A56" s="71"/>
      <c r="B56" s="164" t="s">
        <v>132</v>
      </c>
      <c r="C56" s="208">
        <v>801</v>
      </c>
      <c r="D56" s="71" t="s">
        <v>145</v>
      </c>
      <c r="E56" s="71" t="s">
        <v>136</v>
      </c>
      <c r="F56" s="71" t="s">
        <v>202</v>
      </c>
      <c r="G56" s="72" t="s">
        <v>192</v>
      </c>
      <c r="H56" s="114"/>
      <c r="I56" s="114"/>
      <c r="J56" s="116"/>
      <c r="K56" s="168"/>
    </row>
    <row r="57" spans="1:11" s="66" customFormat="1" ht="18" hidden="1" x14ac:dyDescent="0.25">
      <c r="A57" s="109" t="s">
        <v>275</v>
      </c>
      <c r="B57" s="136" t="s">
        <v>268</v>
      </c>
      <c r="C57" s="210">
        <v>801</v>
      </c>
      <c r="D57" s="109" t="s">
        <v>145</v>
      </c>
      <c r="E57" s="109" t="s">
        <v>137</v>
      </c>
      <c r="F57" s="109"/>
      <c r="G57" s="104"/>
      <c r="H57" s="115">
        <f>H58+H60</f>
        <v>0</v>
      </c>
      <c r="I57" s="115"/>
      <c r="J57" s="111"/>
      <c r="K57" s="111"/>
    </row>
    <row r="58" spans="1:11" s="67" customFormat="1" ht="31.5" hidden="1" x14ac:dyDescent="0.25">
      <c r="A58" s="71"/>
      <c r="B58" s="164" t="s">
        <v>254</v>
      </c>
      <c r="C58" s="208">
        <v>801</v>
      </c>
      <c r="D58" s="72" t="s">
        <v>145</v>
      </c>
      <c r="E58" s="72" t="s">
        <v>137</v>
      </c>
      <c r="F58" s="72" t="s">
        <v>202</v>
      </c>
      <c r="G58" s="72"/>
      <c r="H58" s="116">
        <f>H59</f>
        <v>0</v>
      </c>
      <c r="I58" s="116"/>
      <c r="J58" s="116"/>
      <c r="K58" s="116"/>
    </row>
    <row r="59" spans="1:11" s="67" customFormat="1" ht="31.5" hidden="1" x14ac:dyDescent="0.25">
      <c r="A59" s="71"/>
      <c r="B59" s="228" t="s">
        <v>311</v>
      </c>
      <c r="C59" s="208">
        <v>801</v>
      </c>
      <c r="D59" s="72" t="s">
        <v>145</v>
      </c>
      <c r="E59" s="72" t="s">
        <v>137</v>
      </c>
      <c r="F59" s="72" t="s">
        <v>276</v>
      </c>
      <c r="G59" s="72" t="s">
        <v>148</v>
      </c>
      <c r="H59" s="114"/>
      <c r="I59" s="114"/>
      <c r="J59" s="116"/>
      <c r="K59" s="98"/>
    </row>
    <row r="60" spans="1:11" s="67" customFormat="1" ht="18" hidden="1" x14ac:dyDescent="0.25">
      <c r="A60" s="71"/>
      <c r="B60" s="164" t="s">
        <v>210</v>
      </c>
      <c r="C60" s="208">
        <v>801</v>
      </c>
      <c r="D60" s="72" t="s">
        <v>145</v>
      </c>
      <c r="E60" s="72" t="s">
        <v>137</v>
      </c>
      <c r="F60" s="72" t="s">
        <v>277</v>
      </c>
      <c r="G60" s="166"/>
      <c r="H60" s="114">
        <f>H61</f>
        <v>0</v>
      </c>
      <c r="I60" s="114"/>
      <c r="J60" s="114"/>
      <c r="K60" s="114"/>
    </row>
    <row r="61" spans="1:11" s="67" customFormat="1" ht="31.5" hidden="1" x14ac:dyDescent="0.25">
      <c r="A61" s="71"/>
      <c r="B61" s="228" t="s">
        <v>311</v>
      </c>
      <c r="C61" s="208">
        <v>801</v>
      </c>
      <c r="D61" s="72" t="s">
        <v>145</v>
      </c>
      <c r="E61" s="72" t="s">
        <v>137</v>
      </c>
      <c r="F61" s="72" t="s">
        <v>277</v>
      </c>
      <c r="G61" s="166" t="s">
        <v>148</v>
      </c>
      <c r="H61" s="116"/>
      <c r="I61" s="116"/>
      <c r="J61" s="100"/>
      <c r="K61" s="203"/>
    </row>
    <row r="62" spans="1:11" s="66" customFormat="1" ht="18" x14ac:dyDescent="0.25">
      <c r="A62" s="109" t="s">
        <v>274</v>
      </c>
      <c r="B62" s="126" t="s">
        <v>41</v>
      </c>
      <c r="C62" s="104" t="s">
        <v>76</v>
      </c>
      <c r="D62" s="109" t="s">
        <v>145</v>
      </c>
      <c r="E62" s="109" t="s">
        <v>142</v>
      </c>
      <c r="F62" s="109"/>
      <c r="G62" s="104"/>
      <c r="H62" s="111">
        <f t="shared" ref="H62:K63" si="2">H63</f>
        <v>0</v>
      </c>
      <c r="I62" s="111">
        <f t="shared" si="2"/>
        <v>-50</v>
      </c>
      <c r="J62" s="111">
        <f t="shared" si="2"/>
        <v>150</v>
      </c>
      <c r="K62" s="111">
        <f t="shared" si="2"/>
        <v>150</v>
      </c>
    </row>
    <row r="63" spans="1:11" s="66" customFormat="1" ht="18" customHeight="1" x14ac:dyDescent="0.25">
      <c r="A63" s="73"/>
      <c r="B63" s="128" t="s">
        <v>255</v>
      </c>
      <c r="C63" s="72" t="s">
        <v>76</v>
      </c>
      <c r="D63" s="72" t="s">
        <v>145</v>
      </c>
      <c r="E63" s="72" t="s">
        <v>142</v>
      </c>
      <c r="F63" s="72" t="s">
        <v>215</v>
      </c>
      <c r="G63" s="166"/>
      <c r="H63" s="114">
        <f t="shared" si="2"/>
        <v>0</v>
      </c>
      <c r="I63" s="114">
        <f t="shared" si="2"/>
        <v>-50</v>
      </c>
      <c r="J63" s="114">
        <f t="shared" si="2"/>
        <v>150</v>
      </c>
      <c r="K63" s="114">
        <f t="shared" si="2"/>
        <v>150</v>
      </c>
    </row>
    <row r="64" spans="1:11" s="66" customFormat="1" ht="31.5" x14ac:dyDescent="0.25">
      <c r="A64" s="73"/>
      <c r="B64" s="228" t="s">
        <v>311</v>
      </c>
      <c r="C64" s="208">
        <v>801</v>
      </c>
      <c r="D64" s="72" t="s">
        <v>145</v>
      </c>
      <c r="E64" s="72" t="s">
        <v>142</v>
      </c>
      <c r="F64" s="72" t="s">
        <v>215</v>
      </c>
      <c r="G64" s="166" t="s">
        <v>148</v>
      </c>
      <c r="H64" s="116"/>
      <c r="I64" s="116">
        <v>-50</v>
      </c>
      <c r="J64" s="100">
        <v>150</v>
      </c>
      <c r="K64" s="98">
        <v>150</v>
      </c>
    </row>
    <row r="65" spans="1:11" s="66" customFormat="1" ht="18" x14ac:dyDescent="0.25">
      <c r="A65" s="109" t="s">
        <v>165</v>
      </c>
      <c r="B65" s="126" t="s">
        <v>163</v>
      </c>
      <c r="C65" s="104" t="s">
        <v>76</v>
      </c>
      <c r="D65" s="109" t="s">
        <v>146</v>
      </c>
      <c r="E65" s="109"/>
      <c r="F65" s="109"/>
      <c r="G65" s="104"/>
      <c r="H65" s="111">
        <f t="shared" ref="H65:K66" si="3">H66</f>
        <v>0</v>
      </c>
      <c r="I65" s="111">
        <f t="shared" si="3"/>
        <v>-17.899999999999999</v>
      </c>
      <c r="J65" s="111">
        <f t="shared" si="3"/>
        <v>1955.2</v>
      </c>
      <c r="K65" s="111">
        <f t="shared" si="3"/>
        <v>1729.7</v>
      </c>
    </row>
    <row r="66" spans="1:11" s="66" customFormat="1" ht="18" x14ac:dyDescent="0.25">
      <c r="A66" s="109" t="s">
        <v>168</v>
      </c>
      <c r="B66" s="126" t="s">
        <v>40</v>
      </c>
      <c r="C66" s="104" t="s">
        <v>76</v>
      </c>
      <c r="D66" s="109" t="s">
        <v>146</v>
      </c>
      <c r="E66" s="109" t="s">
        <v>136</v>
      </c>
      <c r="F66" s="109"/>
      <c r="G66" s="104"/>
      <c r="H66" s="111">
        <f t="shared" si="3"/>
        <v>0</v>
      </c>
      <c r="I66" s="111">
        <f t="shared" si="3"/>
        <v>-17.899999999999999</v>
      </c>
      <c r="J66" s="111">
        <f t="shared" si="3"/>
        <v>1955.2</v>
      </c>
      <c r="K66" s="111">
        <f t="shared" si="3"/>
        <v>1729.7</v>
      </c>
    </row>
    <row r="67" spans="1:11" s="66" customFormat="1" ht="18" x14ac:dyDescent="0.25">
      <c r="A67" s="73"/>
      <c r="B67" s="128" t="s">
        <v>256</v>
      </c>
      <c r="C67" s="72" t="s">
        <v>76</v>
      </c>
      <c r="D67" s="71" t="s">
        <v>146</v>
      </c>
      <c r="E67" s="71" t="s">
        <v>136</v>
      </c>
      <c r="F67" s="71" t="s">
        <v>203</v>
      </c>
      <c r="G67" s="166"/>
      <c r="H67" s="114">
        <f>SUM(H68:H73)</f>
        <v>0</v>
      </c>
      <c r="I67" s="114">
        <f>I68+I69+I70+I71+I72+I73</f>
        <v>-17.899999999999999</v>
      </c>
      <c r="J67" s="114">
        <f>J68+J69+J70+J71+J72+J73</f>
        <v>1955.2</v>
      </c>
      <c r="K67" s="114">
        <f>K68+K69+K70+K71+K72+K73</f>
        <v>1729.7</v>
      </c>
    </row>
    <row r="68" spans="1:11" s="66" customFormat="1" ht="31.5" x14ac:dyDescent="0.25">
      <c r="A68" s="73"/>
      <c r="B68" s="159" t="s">
        <v>310</v>
      </c>
      <c r="C68" s="208">
        <v>801</v>
      </c>
      <c r="D68" s="72" t="s">
        <v>146</v>
      </c>
      <c r="E68" s="72" t="s">
        <v>136</v>
      </c>
      <c r="F68" s="72" t="s">
        <v>203</v>
      </c>
      <c r="G68" s="166" t="s">
        <v>140</v>
      </c>
      <c r="H68" s="116"/>
      <c r="I68" s="116"/>
      <c r="J68" s="100">
        <v>45</v>
      </c>
      <c r="K68" s="98">
        <v>45</v>
      </c>
    </row>
    <row r="69" spans="1:11" s="66" customFormat="1" ht="31.5" x14ac:dyDescent="0.25">
      <c r="A69" s="73"/>
      <c r="B69" s="228" t="s">
        <v>311</v>
      </c>
      <c r="C69" s="208">
        <v>801</v>
      </c>
      <c r="D69" s="72" t="s">
        <v>146</v>
      </c>
      <c r="E69" s="72" t="s">
        <v>136</v>
      </c>
      <c r="F69" s="72" t="s">
        <v>203</v>
      </c>
      <c r="G69" s="166" t="s">
        <v>148</v>
      </c>
      <c r="H69" s="116"/>
      <c r="I69" s="116">
        <v>-22.9</v>
      </c>
      <c r="J69" s="100">
        <v>1158.5</v>
      </c>
      <c r="K69" s="98">
        <v>933</v>
      </c>
    </row>
    <row r="70" spans="1:11" s="66" customFormat="1" ht="18" x14ac:dyDescent="0.25">
      <c r="A70" s="73"/>
      <c r="B70" s="164" t="s">
        <v>132</v>
      </c>
      <c r="C70" s="208">
        <v>801</v>
      </c>
      <c r="D70" s="71" t="s">
        <v>146</v>
      </c>
      <c r="E70" s="71" t="s">
        <v>136</v>
      </c>
      <c r="F70" s="72" t="s">
        <v>203</v>
      </c>
      <c r="G70" s="166" t="s">
        <v>192</v>
      </c>
      <c r="H70" s="114"/>
      <c r="I70" s="114"/>
      <c r="J70" s="100">
        <v>250</v>
      </c>
      <c r="K70" s="168">
        <v>250</v>
      </c>
    </row>
    <row r="71" spans="1:11" s="66" customFormat="1" ht="18" x14ac:dyDescent="0.25">
      <c r="A71" s="73"/>
      <c r="B71" s="164" t="s">
        <v>193</v>
      </c>
      <c r="C71" s="208">
        <v>801</v>
      </c>
      <c r="D71" s="71" t="s">
        <v>146</v>
      </c>
      <c r="E71" s="71" t="s">
        <v>136</v>
      </c>
      <c r="F71" s="72" t="s">
        <v>203</v>
      </c>
      <c r="G71" s="166" t="s">
        <v>204</v>
      </c>
      <c r="H71" s="114"/>
      <c r="I71" s="114"/>
      <c r="J71" s="100">
        <v>20</v>
      </c>
      <c r="K71" s="168">
        <v>20</v>
      </c>
    </row>
    <row r="72" spans="1:11" s="66" customFormat="1" ht="18" x14ac:dyDescent="0.25">
      <c r="A72" s="73"/>
      <c r="B72" s="164" t="s">
        <v>194</v>
      </c>
      <c r="C72" s="208">
        <v>801</v>
      </c>
      <c r="D72" s="71" t="s">
        <v>146</v>
      </c>
      <c r="E72" s="71" t="s">
        <v>136</v>
      </c>
      <c r="F72" s="72" t="s">
        <v>203</v>
      </c>
      <c r="G72" s="166" t="s">
        <v>195</v>
      </c>
      <c r="H72" s="114"/>
      <c r="I72" s="114">
        <v>5</v>
      </c>
      <c r="J72" s="100">
        <v>5</v>
      </c>
      <c r="K72" s="168">
        <v>5</v>
      </c>
    </row>
    <row r="73" spans="1:11" s="66" customFormat="1" ht="18" x14ac:dyDescent="0.25">
      <c r="A73" s="73"/>
      <c r="B73" s="164" t="s">
        <v>166</v>
      </c>
      <c r="C73" s="208">
        <v>801</v>
      </c>
      <c r="D73" s="71" t="s">
        <v>146</v>
      </c>
      <c r="E73" s="71" t="s">
        <v>136</v>
      </c>
      <c r="F73" s="72" t="s">
        <v>203</v>
      </c>
      <c r="G73" s="166" t="s">
        <v>149</v>
      </c>
      <c r="H73" s="114"/>
      <c r="I73" s="114"/>
      <c r="J73" s="100">
        <v>476.7</v>
      </c>
      <c r="K73" s="168">
        <v>476.7</v>
      </c>
    </row>
    <row r="74" spans="1:11" s="66" customFormat="1" ht="18" x14ac:dyDescent="0.25">
      <c r="A74" s="109" t="s">
        <v>171</v>
      </c>
      <c r="B74" s="80" t="s">
        <v>135</v>
      </c>
      <c r="C74" s="102">
        <v>801</v>
      </c>
      <c r="D74" s="109" t="s">
        <v>147</v>
      </c>
      <c r="E74" s="109"/>
      <c r="F74" s="109"/>
      <c r="G74" s="104"/>
      <c r="H74" s="111">
        <f>H75</f>
        <v>0</v>
      </c>
      <c r="I74" s="111">
        <f>I75</f>
        <v>528.40000000000009</v>
      </c>
      <c r="J74" s="111">
        <f>J75</f>
        <v>1448.6</v>
      </c>
      <c r="K74" s="111">
        <f>K75</f>
        <v>1448.6</v>
      </c>
    </row>
    <row r="75" spans="1:11" s="66" customFormat="1" ht="18" x14ac:dyDescent="0.25">
      <c r="A75" s="109" t="s">
        <v>172</v>
      </c>
      <c r="B75" s="137" t="s">
        <v>59</v>
      </c>
      <c r="C75" s="192" t="s">
        <v>76</v>
      </c>
      <c r="D75" s="109" t="s">
        <v>147</v>
      </c>
      <c r="E75" s="109" t="s">
        <v>145</v>
      </c>
      <c r="F75" s="109"/>
      <c r="G75" s="104"/>
      <c r="H75" s="111">
        <f>H77</f>
        <v>0</v>
      </c>
      <c r="I75" s="111">
        <f t="shared" ref="I75:K76" si="4">I76</f>
        <v>528.40000000000009</v>
      </c>
      <c r="J75" s="111">
        <f t="shared" si="4"/>
        <v>1448.6</v>
      </c>
      <c r="K75" s="111">
        <f t="shared" si="4"/>
        <v>1448.6</v>
      </c>
    </row>
    <row r="76" spans="1:11" s="66" customFormat="1" ht="19.5" customHeight="1" x14ac:dyDescent="0.25">
      <c r="A76" s="73"/>
      <c r="B76" s="128" t="s">
        <v>257</v>
      </c>
      <c r="C76" s="72" t="s">
        <v>76</v>
      </c>
      <c r="D76" s="71" t="s">
        <v>147</v>
      </c>
      <c r="E76" s="71" t="s">
        <v>145</v>
      </c>
      <c r="F76" s="72" t="s">
        <v>205</v>
      </c>
      <c r="G76" s="166"/>
      <c r="H76" s="165">
        <f>H77</f>
        <v>0</v>
      </c>
      <c r="I76" s="165">
        <f t="shared" si="4"/>
        <v>528.40000000000009</v>
      </c>
      <c r="J76" s="165">
        <f t="shared" si="4"/>
        <v>1448.6</v>
      </c>
      <c r="K76" s="165">
        <f t="shared" si="4"/>
        <v>1448.6</v>
      </c>
    </row>
    <row r="77" spans="1:11" s="66" customFormat="1" ht="32.25" customHeight="1" x14ac:dyDescent="0.25">
      <c r="A77" s="73"/>
      <c r="B77" s="128" t="s">
        <v>252</v>
      </c>
      <c r="C77" s="72" t="s">
        <v>76</v>
      </c>
      <c r="D77" s="72" t="s">
        <v>147</v>
      </c>
      <c r="E77" s="72" t="s">
        <v>145</v>
      </c>
      <c r="F77" s="72" t="s">
        <v>216</v>
      </c>
      <c r="G77" s="166"/>
      <c r="H77" s="165">
        <f>H78+H81</f>
        <v>0</v>
      </c>
      <c r="I77" s="165">
        <f>I78+I81</f>
        <v>528.40000000000009</v>
      </c>
      <c r="J77" s="165">
        <f>J78+J81</f>
        <v>1448.6</v>
      </c>
      <c r="K77" s="165">
        <f>K78+K81</f>
        <v>1448.6</v>
      </c>
    </row>
    <row r="78" spans="1:11" s="66" customFormat="1" ht="33" customHeight="1" x14ac:dyDescent="0.25">
      <c r="A78" s="73"/>
      <c r="B78" s="164" t="s">
        <v>206</v>
      </c>
      <c r="C78" s="208">
        <v>801</v>
      </c>
      <c r="D78" s="72" t="s">
        <v>147</v>
      </c>
      <c r="E78" s="72" t="s">
        <v>145</v>
      </c>
      <c r="F78" s="72" t="s">
        <v>207</v>
      </c>
      <c r="G78" s="166"/>
      <c r="H78" s="165">
        <f>H79+H80</f>
        <v>0</v>
      </c>
      <c r="I78" s="165">
        <f>I79+I80</f>
        <v>528.40000000000009</v>
      </c>
      <c r="J78" s="165">
        <f>J79+J80</f>
        <v>1378.6</v>
      </c>
      <c r="K78" s="165">
        <f>K79+K80</f>
        <v>1378.6</v>
      </c>
    </row>
    <row r="79" spans="1:11" s="66" customFormat="1" ht="16.5" customHeight="1" x14ac:dyDescent="0.25">
      <c r="A79" s="73"/>
      <c r="B79" s="164" t="s">
        <v>307</v>
      </c>
      <c r="C79" s="208">
        <v>801</v>
      </c>
      <c r="D79" s="71" t="s">
        <v>147</v>
      </c>
      <c r="E79" s="71" t="s">
        <v>145</v>
      </c>
      <c r="F79" s="72" t="s">
        <v>207</v>
      </c>
      <c r="G79" s="166" t="s">
        <v>151</v>
      </c>
      <c r="H79" s="165"/>
      <c r="I79" s="165">
        <v>338.1</v>
      </c>
      <c r="J79" s="98">
        <v>991.1</v>
      </c>
      <c r="K79" s="168">
        <v>991.1</v>
      </c>
    </row>
    <row r="80" spans="1:11" s="66" customFormat="1" ht="33.75" customHeight="1" x14ac:dyDescent="0.25">
      <c r="A80" s="73"/>
      <c r="B80" s="159" t="s">
        <v>309</v>
      </c>
      <c r="C80" s="208">
        <v>801</v>
      </c>
      <c r="D80" s="72" t="s">
        <v>147</v>
      </c>
      <c r="E80" s="72" t="s">
        <v>145</v>
      </c>
      <c r="F80" s="72" t="s">
        <v>207</v>
      </c>
      <c r="G80" s="166" t="s">
        <v>217</v>
      </c>
      <c r="H80" s="165"/>
      <c r="I80" s="165">
        <v>190.3</v>
      </c>
      <c r="J80" s="98">
        <v>387.5</v>
      </c>
      <c r="K80" s="98">
        <v>387.5</v>
      </c>
    </row>
    <row r="81" spans="1:11" s="66" customFormat="1" ht="17.25" customHeight="1" x14ac:dyDescent="0.25">
      <c r="A81" s="73"/>
      <c r="B81" s="164" t="s">
        <v>208</v>
      </c>
      <c r="C81" s="208">
        <v>801</v>
      </c>
      <c r="D81" s="72" t="s">
        <v>147</v>
      </c>
      <c r="E81" s="72" t="s">
        <v>145</v>
      </c>
      <c r="F81" s="72" t="s">
        <v>209</v>
      </c>
      <c r="G81" s="166"/>
      <c r="H81" s="165">
        <f>SUM(H82:H84)</f>
        <v>0</v>
      </c>
      <c r="I81" s="165"/>
      <c r="J81" s="165">
        <f>J82+J83+J84</f>
        <v>70</v>
      </c>
      <c r="K81" s="165">
        <f>K82+K83+K84</f>
        <v>70</v>
      </c>
    </row>
    <row r="82" spans="1:11" s="66" customFormat="1" ht="34.5" hidden="1" customHeight="1" x14ac:dyDescent="0.25">
      <c r="A82" s="73"/>
      <c r="B82" s="164" t="s">
        <v>308</v>
      </c>
      <c r="C82" s="208">
        <v>801</v>
      </c>
      <c r="D82" s="72" t="s">
        <v>147</v>
      </c>
      <c r="E82" s="72" t="s">
        <v>145</v>
      </c>
      <c r="F82" s="72" t="s">
        <v>209</v>
      </c>
      <c r="G82" s="166" t="s">
        <v>279</v>
      </c>
      <c r="H82" s="165"/>
      <c r="I82" s="165"/>
      <c r="J82" s="165"/>
      <c r="K82" s="202"/>
    </row>
    <row r="83" spans="1:11" s="66" customFormat="1" ht="35.25" hidden="1" customHeight="1" x14ac:dyDescent="0.25">
      <c r="A83" s="73"/>
      <c r="B83" s="159" t="s">
        <v>310</v>
      </c>
      <c r="C83" s="208">
        <v>801</v>
      </c>
      <c r="D83" s="72" t="s">
        <v>147</v>
      </c>
      <c r="E83" s="72" t="s">
        <v>145</v>
      </c>
      <c r="F83" s="72" t="s">
        <v>209</v>
      </c>
      <c r="G83" s="166" t="s">
        <v>140</v>
      </c>
      <c r="H83" s="165"/>
      <c r="I83" s="165"/>
      <c r="J83" s="165"/>
      <c r="K83" s="98"/>
    </row>
    <row r="84" spans="1:11" s="66" customFormat="1" ht="32.25" customHeight="1" x14ac:dyDescent="0.25">
      <c r="A84" s="73"/>
      <c r="B84" s="228" t="s">
        <v>311</v>
      </c>
      <c r="C84" s="208">
        <v>801</v>
      </c>
      <c r="D84" s="72" t="s">
        <v>147</v>
      </c>
      <c r="E84" s="72" t="s">
        <v>145</v>
      </c>
      <c r="F84" s="72" t="s">
        <v>209</v>
      </c>
      <c r="G84" s="166" t="s">
        <v>148</v>
      </c>
      <c r="H84" s="165"/>
      <c r="I84" s="165"/>
      <c r="J84" s="98">
        <v>70</v>
      </c>
      <c r="K84" s="98">
        <v>70</v>
      </c>
    </row>
    <row r="85" spans="1:11" s="66" customFormat="1" ht="18" x14ac:dyDescent="0.25">
      <c r="A85" s="117">
        <v>8</v>
      </c>
      <c r="B85" s="131" t="s">
        <v>169</v>
      </c>
      <c r="C85" s="209"/>
      <c r="D85" s="109"/>
      <c r="E85" s="109"/>
      <c r="F85" s="109"/>
      <c r="G85" s="132"/>
      <c r="H85" s="174">
        <f>H86</f>
        <v>0</v>
      </c>
      <c r="I85" s="174">
        <f>I86</f>
        <v>-132.5</v>
      </c>
      <c r="J85" s="103">
        <f>J86</f>
        <v>132.6</v>
      </c>
      <c r="K85" s="103">
        <f>K86</f>
        <v>365.6</v>
      </c>
    </row>
    <row r="86" spans="1:11" s="66" customFormat="1" ht="18" x14ac:dyDescent="0.25">
      <c r="A86" s="71" t="s">
        <v>278</v>
      </c>
      <c r="B86" s="129" t="s">
        <v>175</v>
      </c>
      <c r="C86" s="211"/>
      <c r="D86" s="71" t="s">
        <v>170</v>
      </c>
      <c r="E86" s="71" t="s">
        <v>170</v>
      </c>
      <c r="F86" s="71" t="s">
        <v>298</v>
      </c>
      <c r="G86" s="130" t="s">
        <v>116</v>
      </c>
      <c r="H86" s="165"/>
      <c r="I86" s="165">
        <v>-132.5</v>
      </c>
      <c r="J86" s="98">
        <v>132.6</v>
      </c>
      <c r="K86" s="168">
        <v>365.6</v>
      </c>
    </row>
    <row r="87" spans="1:11" s="135" customFormat="1" ht="18" x14ac:dyDescent="0.25">
      <c r="A87" s="117"/>
      <c r="B87" s="264" t="s">
        <v>39</v>
      </c>
      <c r="C87" s="264"/>
      <c r="D87" s="264"/>
      <c r="E87" s="264"/>
      <c r="F87" s="264"/>
      <c r="G87" s="264"/>
      <c r="H87" s="115">
        <f>H9+H32+H37+H44+H52+H65+H74+H85</f>
        <v>0</v>
      </c>
      <c r="I87" s="115">
        <f>I9+I32+I37+I44+I52+I65+I74+I85</f>
        <v>235.80000000000007</v>
      </c>
      <c r="J87" s="115">
        <f>J9+J32+J37+J44+J52+J65+J74+J85</f>
        <v>5591.1</v>
      </c>
      <c r="K87" s="115">
        <f>K9+K32+K37+K44+K52+K65+K74+K85</f>
        <v>5601</v>
      </c>
    </row>
    <row r="88" spans="1:11" s="67" customFormat="1" ht="18.75" x14ac:dyDescent="0.25">
      <c r="A88" s="68"/>
      <c r="B88" s="69"/>
      <c r="C88" s="69"/>
      <c r="D88" s="70"/>
      <c r="E88" s="70"/>
      <c r="F88" s="70"/>
      <c r="G88" s="70"/>
      <c r="H88" s="70"/>
      <c r="I88" s="70"/>
      <c r="J88" s="70"/>
    </row>
    <row r="89" spans="1:11" s="67" customFormat="1" ht="18.75" x14ac:dyDescent="0.25">
      <c r="A89" s="68"/>
      <c r="B89" s="69"/>
      <c r="C89" s="69"/>
      <c r="D89" s="70"/>
      <c r="E89" s="70"/>
      <c r="F89" s="70"/>
      <c r="G89" s="70"/>
      <c r="H89" s="70"/>
      <c r="I89" s="70"/>
      <c r="J89" s="70"/>
    </row>
  </sheetData>
  <mergeCells count="11">
    <mergeCell ref="G1:K1"/>
    <mergeCell ref="B87:G87"/>
    <mergeCell ref="A6:A7"/>
    <mergeCell ref="B6:B7"/>
    <mergeCell ref="D6:D7"/>
    <mergeCell ref="E6:E7"/>
    <mergeCell ref="F6:F7"/>
    <mergeCell ref="G6:G7"/>
    <mergeCell ref="C6:C7"/>
    <mergeCell ref="A3:K3"/>
    <mergeCell ref="I6:J6"/>
  </mergeCells>
  <phoneticPr fontId="3" type="noConversion"/>
  <pageMargins left="0.98425196850393704" right="0.59055118110236227" top="0.78740157480314965" bottom="0.78740157480314965" header="0.31496062992125984" footer="0.39370078740157483"/>
  <pageSetup paperSize="9" scale="4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
  <sheetViews>
    <sheetView view="pageBreakPreview" zoomScale="75" zoomScaleNormal="75" zoomScaleSheetLayoutView="75" workbookViewId="0">
      <selection activeCell="B7" sqref="B7"/>
    </sheetView>
  </sheetViews>
  <sheetFormatPr defaultRowHeight="12.75" x14ac:dyDescent="0.2"/>
  <cols>
    <col min="1" max="1" width="5.7109375" style="11" customWidth="1"/>
    <col min="2" max="2" width="48.42578125" style="11" customWidth="1"/>
    <col min="3" max="3" width="24.7109375" style="11" customWidth="1"/>
    <col min="4" max="4" width="25.140625" style="12" customWidth="1"/>
    <col min="5" max="16384" width="9.140625" style="11"/>
  </cols>
  <sheetData>
    <row r="1" spans="1:5" ht="147.75" customHeight="1" x14ac:dyDescent="0.25">
      <c r="D1" s="41" t="s">
        <v>346</v>
      </c>
      <c r="E1" s="159"/>
    </row>
    <row r="2" spans="1:5" ht="16.5" customHeight="1" x14ac:dyDescent="0.2">
      <c r="D2" s="139"/>
    </row>
    <row r="3" spans="1:5" s="56" customFormat="1" ht="80.25" customHeight="1" x14ac:dyDescent="0.3">
      <c r="A3" s="244" t="s">
        <v>347</v>
      </c>
      <c r="B3" s="244"/>
      <c r="C3" s="244"/>
      <c r="D3" s="244"/>
    </row>
    <row r="4" spans="1:5" s="56" customFormat="1" ht="21" customHeight="1" x14ac:dyDescent="0.3">
      <c r="B4" s="143"/>
      <c r="C4" s="144"/>
      <c r="D4" s="144"/>
    </row>
    <row r="5" spans="1:5" s="56" customFormat="1" ht="18.75" x14ac:dyDescent="0.3">
      <c r="B5" s="57"/>
      <c r="D5" s="146" t="s">
        <v>62</v>
      </c>
    </row>
    <row r="6" spans="1:5" s="59" customFormat="1" ht="39.75" customHeight="1" x14ac:dyDescent="0.3">
      <c r="A6" s="38" t="s">
        <v>50</v>
      </c>
      <c r="B6" s="40" t="s">
        <v>187</v>
      </c>
      <c r="C6" s="145" t="s">
        <v>188</v>
      </c>
      <c r="D6" s="40" t="s">
        <v>11</v>
      </c>
    </row>
    <row r="7" spans="1:5" s="39" customFormat="1" ht="117.75" customHeight="1" x14ac:dyDescent="0.25">
      <c r="A7" s="88">
        <v>1</v>
      </c>
      <c r="B7" s="172" t="s">
        <v>312</v>
      </c>
      <c r="C7" s="158" t="s">
        <v>368</v>
      </c>
      <c r="D7" s="133">
        <v>476.7</v>
      </c>
    </row>
    <row r="8" spans="1:5" s="39" customFormat="1" ht="193.5" hidden="1" customHeight="1" x14ac:dyDescent="0.25">
      <c r="A8" s="88">
        <v>2</v>
      </c>
      <c r="B8" s="172" t="s">
        <v>313</v>
      </c>
      <c r="C8" s="158"/>
      <c r="D8" s="133"/>
    </row>
    <row r="9" spans="1:5" s="161" customFormat="1" ht="29.25" customHeight="1" x14ac:dyDescent="0.25">
      <c r="A9" s="226"/>
      <c r="B9" s="123" t="s">
        <v>189</v>
      </c>
      <c r="C9" s="123" t="s">
        <v>190</v>
      </c>
      <c r="D9" s="160">
        <f>D7+D8</f>
        <v>476.7</v>
      </c>
    </row>
  </sheetData>
  <mergeCells count="1">
    <mergeCell ref="A3:D3"/>
  </mergeCells>
  <phoneticPr fontId="3" type="noConversion"/>
  <pageMargins left="0.98425196850393704" right="0.59055118110236227" top="0.78740157480314965" bottom="0.78740157480314965" header="0.51181102362204722" footer="0.51181102362204722"/>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
  <sheetViews>
    <sheetView view="pageBreakPreview" zoomScale="75" zoomScaleNormal="75" zoomScaleSheetLayoutView="75" workbookViewId="0">
      <selection activeCell="B7" sqref="B7"/>
    </sheetView>
  </sheetViews>
  <sheetFormatPr defaultRowHeight="12.75" x14ac:dyDescent="0.2"/>
  <cols>
    <col min="1" max="1" width="5.7109375" style="11" customWidth="1"/>
    <col min="2" max="2" width="48.42578125" style="11" customWidth="1"/>
    <col min="3" max="3" width="17.42578125" style="11" customWidth="1"/>
    <col min="4" max="4" width="17.28515625" style="12" customWidth="1"/>
    <col min="5" max="5" width="14.42578125" style="11" customWidth="1"/>
    <col min="6" max="16384" width="9.140625" style="11"/>
  </cols>
  <sheetData>
    <row r="1" spans="1:5" ht="118.5" customHeight="1" x14ac:dyDescent="0.25">
      <c r="D1" s="262" t="s">
        <v>348</v>
      </c>
      <c r="E1" s="262"/>
    </row>
    <row r="2" spans="1:5" ht="16.5" customHeight="1" x14ac:dyDescent="0.2">
      <c r="D2" s="139"/>
    </row>
    <row r="3" spans="1:5" s="56" customFormat="1" ht="81" customHeight="1" x14ac:dyDescent="0.3">
      <c r="A3" s="244" t="s">
        <v>315</v>
      </c>
      <c r="B3" s="244"/>
      <c r="C3" s="244"/>
      <c r="D3" s="244"/>
      <c r="E3" s="244"/>
    </row>
    <row r="4" spans="1:5" s="56" customFormat="1" ht="21" customHeight="1" x14ac:dyDescent="0.3">
      <c r="B4" s="143"/>
      <c r="C4" s="144"/>
      <c r="D4" s="144"/>
    </row>
    <row r="5" spans="1:5" s="56" customFormat="1" ht="18.75" x14ac:dyDescent="0.3">
      <c r="B5" s="57"/>
      <c r="E5" s="146" t="s">
        <v>62</v>
      </c>
    </row>
    <row r="6" spans="1:5" s="59" customFormat="1" ht="39.75" customHeight="1" x14ac:dyDescent="0.3">
      <c r="A6" s="38" t="s">
        <v>50</v>
      </c>
      <c r="B6" s="40" t="s">
        <v>187</v>
      </c>
      <c r="C6" s="145" t="s">
        <v>188</v>
      </c>
      <c r="D6" s="40" t="s">
        <v>295</v>
      </c>
      <c r="E6" s="40" t="s">
        <v>349</v>
      </c>
    </row>
    <row r="7" spans="1:5" s="39" customFormat="1" ht="117.75" customHeight="1" x14ac:dyDescent="0.25">
      <c r="A7" s="88">
        <v>1</v>
      </c>
      <c r="B7" s="172" t="s">
        <v>316</v>
      </c>
      <c r="C7" s="158" t="s">
        <v>368</v>
      </c>
      <c r="D7" s="133">
        <v>476.7</v>
      </c>
      <c r="E7" s="133">
        <v>476.7</v>
      </c>
    </row>
    <row r="8" spans="1:5" s="161" customFormat="1" ht="29.25" customHeight="1" x14ac:dyDescent="0.25">
      <c r="A8" s="226"/>
      <c r="B8" s="123" t="s">
        <v>189</v>
      </c>
      <c r="C8" s="123" t="s">
        <v>190</v>
      </c>
      <c r="D8" s="160">
        <f>D7</f>
        <v>476.7</v>
      </c>
      <c r="E8" s="160">
        <f>E7</f>
        <v>476.7</v>
      </c>
    </row>
  </sheetData>
  <mergeCells count="2">
    <mergeCell ref="D1:E1"/>
    <mergeCell ref="A3:E3"/>
  </mergeCells>
  <phoneticPr fontId="3" type="noConversion"/>
  <pageMargins left="0.98425196850393704" right="0.59055118110236227" top="0.78740157480314965" bottom="0.78740157480314965" header="0.51181102362204722" footer="0.51181102362204722"/>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8"/>
  <sheetViews>
    <sheetView view="pageBreakPreview" zoomScale="75" zoomScaleNormal="75" workbookViewId="0">
      <selection activeCell="D18" sqref="D18"/>
    </sheetView>
  </sheetViews>
  <sheetFormatPr defaultRowHeight="12.75" x14ac:dyDescent="0.2"/>
  <cols>
    <col min="1" max="1" width="15.28515625" style="11" customWidth="1"/>
    <col min="2" max="2" width="27" style="11" customWidth="1"/>
    <col min="3" max="3" width="32.140625" style="12" customWidth="1"/>
    <col min="4" max="4" width="30" style="12" customWidth="1"/>
    <col min="5" max="16384" width="9.140625" style="11"/>
  </cols>
  <sheetData>
    <row r="1" spans="1:4" ht="114.75" customHeight="1" x14ac:dyDescent="0.25">
      <c r="C1" s="3"/>
      <c r="D1" s="41" t="s">
        <v>350</v>
      </c>
    </row>
    <row r="2" spans="1:4" ht="19.5" customHeight="1" x14ac:dyDescent="0.2">
      <c r="C2" s="3"/>
      <c r="D2" s="139"/>
    </row>
    <row r="3" spans="1:4" s="56" customFormat="1" ht="57.75" customHeight="1" x14ac:dyDescent="0.3">
      <c r="A3" s="244" t="s">
        <v>351</v>
      </c>
      <c r="B3" s="245"/>
      <c r="C3" s="245"/>
      <c r="D3" s="245"/>
    </row>
    <row r="4" spans="1:4" s="56" customFormat="1" ht="21" customHeight="1" x14ac:dyDescent="0.3">
      <c r="A4" s="143"/>
      <c r="B4" s="144"/>
      <c r="C4" s="144"/>
      <c r="D4" s="144"/>
    </row>
    <row r="5" spans="1:4" s="56" customFormat="1" ht="18.75" x14ac:dyDescent="0.3">
      <c r="A5" s="57"/>
      <c r="C5" s="58"/>
      <c r="D5" s="146" t="s">
        <v>62</v>
      </c>
    </row>
    <row r="6" spans="1:4" s="59" customFormat="1" ht="24.75" customHeight="1" x14ac:dyDescent="0.3">
      <c r="A6" s="40" t="s">
        <v>180</v>
      </c>
      <c r="B6" s="271" t="s">
        <v>181</v>
      </c>
      <c r="C6" s="272"/>
      <c r="D6" s="40" t="s">
        <v>11</v>
      </c>
    </row>
    <row r="7" spans="1:4" s="39" customFormat="1" ht="51.75" customHeight="1" x14ac:dyDescent="0.25">
      <c r="A7" s="162" t="s">
        <v>136</v>
      </c>
      <c r="B7" s="241" t="s">
        <v>317</v>
      </c>
      <c r="C7" s="273"/>
      <c r="D7" s="75">
        <v>4315.2</v>
      </c>
    </row>
    <row r="8" spans="1:4" s="161" customFormat="1" ht="24" customHeight="1" x14ac:dyDescent="0.25">
      <c r="A8" s="123" t="s">
        <v>189</v>
      </c>
      <c r="B8" s="274" t="s">
        <v>190</v>
      </c>
      <c r="C8" s="274"/>
      <c r="D8" s="118">
        <f>D7</f>
        <v>4315.2</v>
      </c>
    </row>
  </sheetData>
  <mergeCells count="4">
    <mergeCell ref="A3:D3"/>
    <mergeCell ref="B6:C6"/>
    <mergeCell ref="B7:C7"/>
    <mergeCell ref="B8:C8"/>
  </mergeCells>
  <phoneticPr fontId="3" type="noConversion"/>
  <pageMargins left="0.98425196850393704" right="0.59055118110236227" top="0.78740157480314965" bottom="0.78740157480314965" header="0.51181102362204722" footer="0.51181102362204722"/>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
  <sheetViews>
    <sheetView view="pageBreakPreview" zoomScale="75" zoomScaleNormal="75" workbookViewId="0">
      <selection activeCell="D7" sqref="D7"/>
    </sheetView>
  </sheetViews>
  <sheetFormatPr defaultRowHeight="12.75" x14ac:dyDescent="0.2"/>
  <cols>
    <col min="1" max="1" width="15.28515625" style="11" customWidth="1"/>
    <col min="2" max="2" width="27" style="11" customWidth="1"/>
    <col min="3" max="3" width="32.140625" style="12" customWidth="1"/>
    <col min="4" max="4" width="13.28515625" style="12" customWidth="1"/>
    <col min="5" max="5" width="13.5703125" style="11" customWidth="1"/>
    <col min="6" max="16384" width="9.140625" style="11"/>
  </cols>
  <sheetData>
    <row r="1" spans="1:5" ht="132.75" customHeight="1" x14ac:dyDescent="0.25">
      <c r="C1" s="3"/>
      <c r="D1" s="262" t="s">
        <v>352</v>
      </c>
      <c r="E1" s="262"/>
    </row>
    <row r="2" spans="1:5" ht="19.5" customHeight="1" x14ac:dyDescent="0.2">
      <c r="C2" s="3"/>
      <c r="D2" s="139"/>
    </row>
    <row r="3" spans="1:5" s="56" customFormat="1" ht="57.75" customHeight="1" x14ac:dyDescent="0.3">
      <c r="A3" s="244" t="s">
        <v>353</v>
      </c>
      <c r="B3" s="244"/>
      <c r="C3" s="244"/>
      <c r="D3" s="244"/>
      <c r="E3" s="244"/>
    </row>
    <row r="4" spans="1:5" s="56" customFormat="1" ht="21" customHeight="1" x14ac:dyDescent="0.3">
      <c r="A4" s="143"/>
      <c r="B4" s="144"/>
      <c r="C4" s="144"/>
      <c r="D4" s="144"/>
    </row>
    <row r="5" spans="1:5" s="56" customFormat="1" ht="18.75" x14ac:dyDescent="0.3">
      <c r="A5" s="57"/>
      <c r="C5" s="58"/>
      <c r="E5" s="146" t="s">
        <v>62</v>
      </c>
    </row>
    <row r="6" spans="1:5" s="59" customFormat="1" ht="47.25" customHeight="1" x14ac:dyDescent="0.3">
      <c r="A6" s="40" t="s">
        <v>180</v>
      </c>
      <c r="B6" s="271" t="s">
        <v>181</v>
      </c>
      <c r="C6" s="272"/>
      <c r="D6" s="40" t="s">
        <v>295</v>
      </c>
      <c r="E6" s="40" t="s">
        <v>349</v>
      </c>
    </row>
    <row r="7" spans="1:5" s="39" customFormat="1" ht="51.75" customHeight="1" x14ac:dyDescent="0.25">
      <c r="A7" s="162" t="s">
        <v>136</v>
      </c>
      <c r="B7" s="241" t="s">
        <v>317</v>
      </c>
      <c r="C7" s="273"/>
      <c r="D7" s="75">
        <v>3960.2</v>
      </c>
      <c r="E7" s="75">
        <v>3969.1</v>
      </c>
    </row>
    <row r="8" spans="1:5" s="161" customFormat="1" ht="24" customHeight="1" x14ac:dyDescent="0.25">
      <c r="A8" s="123" t="s">
        <v>189</v>
      </c>
      <c r="B8" s="274" t="s">
        <v>190</v>
      </c>
      <c r="C8" s="274"/>
      <c r="D8" s="118">
        <f>D7</f>
        <v>3960.2</v>
      </c>
      <c r="E8" s="118">
        <f>E7</f>
        <v>3969.1</v>
      </c>
    </row>
  </sheetData>
  <mergeCells count="5">
    <mergeCell ref="B8:C8"/>
    <mergeCell ref="D1:E1"/>
    <mergeCell ref="A3:E3"/>
    <mergeCell ref="B6:C6"/>
    <mergeCell ref="B7:C7"/>
  </mergeCells>
  <phoneticPr fontId="3" type="noConversion"/>
  <pageMargins left="0.98425196850393704" right="0.59055118110236227" top="0.78740157480314965" bottom="0.78740157480314965" header="0.51181102362204722" footer="0.51181102362204722"/>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D9"/>
  <sheetViews>
    <sheetView view="pageBreakPreview" zoomScaleSheetLayoutView="100" workbookViewId="0">
      <selection activeCell="C5" sqref="C5:D5"/>
    </sheetView>
  </sheetViews>
  <sheetFormatPr defaultRowHeight="12.75" x14ac:dyDescent="0.2"/>
  <cols>
    <col min="2" max="2" width="48.28515625" customWidth="1"/>
    <col min="3" max="3" width="14.42578125" customWidth="1"/>
    <col min="4" max="4" width="16.42578125" customWidth="1"/>
  </cols>
  <sheetData>
    <row r="1" spans="1:4" ht="114.75" customHeight="1" x14ac:dyDescent="0.25">
      <c r="C1" s="262" t="s">
        <v>354</v>
      </c>
      <c r="D1" s="277"/>
    </row>
    <row r="2" spans="1:4" ht="15" customHeight="1" x14ac:dyDescent="0.2">
      <c r="C2" s="278"/>
      <c r="D2" s="278"/>
    </row>
    <row r="3" spans="1:4" ht="57.75" customHeight="1" x14ac:dyDescent="0.3">
      <c r="A3" s="275" t="s">
        <v>355</v>
      </c>
      <c r="B3" s="275"/>
      <c r="C3" s="275"/>
      <c r="D3" s="275"/>
    </row>
    <row r="4" spans="1:4" x14ac:dyDescent="0.2">
      <c r="A4" s="175"/>
      <c r="B4" s="176"/>
      <c r="C4" s="176"/>
      <c r="D4" s="176"/>
    </row>
    <row r="5" spans="1:4" ht="15.75" x14ac:dyDescent="0.25">
      <c r="A5" s="175"/>
      <c r="B5" s="176"/>
      <c r="C5" s="276" t="s">
        <v>62</v>
      </c>
      <c r="D5" s="276"/>
    </row>
    <row r="6" spans="1:4" ht="156.75" customHeight="1" x14ac:dyDescent="0.2">
      <c r="A6" s="220" t="s">
        <v>50</v>
      </c>
      <c r="B6" s="212" t="s">
        <v>238</v>
      </c>
      <c r="C6" s="213" t="s">
        <v>239</v>
      </c>
      <c r="D6" s="213" t="s">
        <v>240</v>
      </c>
    </row>
    <row r="7" spans="1:4" ht="31.5" customHeight="1" x14ac:dyDescent="0.25">
      <c r="A7" s="188">
        <v>1</v>
      </c>
      <c r="B7" s="187" t="s">
        <v>3</v>
      </c>
      <c r="C7" s="189">
        <v>0</v>
      </c>
      <c r="D7" s="189">
        <v>0</v>
      </c>
    </row>
    <row r="8" spans="1:4" ht="31.5" customHeight="1" x14ac:dyDescent="0.25">
      <c r="A8" s="188">
        <v>2</v>
      </c>
      <c r="B8" s="190" t="s">
        <v>241</v>
      </c>
      <c r="C8" s="189">
        <v>0</v>
      </c>
      <c r="D8" s="189">
        <v>0</v>
      </c>
    </row>
    <row r="9" spans="1:4" ht="45.75" customHeight="1" x14ac:dyDescent="0.25">
      <c r="A9" s="177"/>
      <c r="B9" s="182" t="s">
        <v>318</v>
      </c>
      <c r="C9" s="191">
        <f>SUM(C7:C8)</f>
        <v>0</v>
      </c>
      <c r="D9" s="191">
        <f>SUM(D7:D8)</f>
        <v>0</v>
      </c>
    </row>
  </sheetData>
  <mergeCells count="4">
    <mergeCell ref="A3:D3"/>
    <mergeCell ref="C5:D5"/>
    <mergeCell ref="C1:D1"/>
    <mergeCell ref="C2:D2"/>
  </mergeCells>
  <phoneticPr fontId="3" type="noConversion"/>
  <pageMargins left="0.98425196850393704" right="0.59055118110236227" top="0.78740157480314965" bottom="0.78740157480314965" header="0.51181102362204722" footer="0.51181102362204722"/>
  <pageSetup paperSize="9" scale="95"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F10"/>
  <sheetViews>
    <sheetView view="pageBreakPreview" zoomScale="75" workbookViewId="0">
      <selection activeCell="D7" sqref="D7"/>
    </sheetView>
  </sheetViews>
  <sheetFormatPr defaultRowHeight="12.75" x14ac:dyDescent="0.2"/>
  <cols>
    <col min="2" max="2" width="48.28515625" customWidth="1"/>
    <col min="3" max="3" width="14.42578125" customWidth="1"/>
    <col min="4" max="4" width="16.42578125" customWidth="1"/>
    <col min="5" max="5" width="14.7109375" customWidth="1"/>
    <col min="6" max="6" width="15.85546875" customWidth="1"/>
  </cols>
  <sheetData>
    <row r="1" spans="1:6" ht="114.75" customHeight="1" x14ac:dyDescent="0.25">
      <c r="D1" s="217"/>
      <c r="E1" s="262" t="s">
        <v>356</v>
      </c>
      <c r="F1" s="262"/>
    </row>
    <row r="2" spans="1:6" x14ac:dyDescent="0.2">
      <c r="C2" s="278"/>
      <c r="D2" s="278"/>
    </row>
    <row r="3" spans="1:6" ht="42.75" customHeight="1" x14ac:dyDescent="0.3">
      <c r="A3" s="275" t="s">
        <v>357</v>
      </c>
      <c r="B3" s="275"/>
      <c r="C3" s="275"/>
      <c r="D3" s="275"/>
      <c r="E3" s="275"/>
      <c r="F3" s="275"/>
    </row>
    <row r="4" spans="1:6" x14ac:dyDescent="0.2">
      <c r="A4" s="175"/>
      <c r="B4" s="176"/>
      <c r="C4" s="176"/>
      <c r="D4" s="176"/>
    </row>
    <row r="5" spans="1:6" ht="15.75" x14ac:dyDescent="0.25">
      <c r="A5" s="175"/>
      <c r="B5" s="176"/>
      <c r="D5" s="218"/>
      <c r="F5" s="216" t="s">
        <v>62</v>
      </c>
    </row>
    <row r="6" spans="1:6" ht="18.75" x14ac:dyDescent="0.3">
      <c r="A6" s="281" t="s">
        <v>50</v>
      </c>
      <c r="B6" s="283" t="s">
        <v>238</v>
      </c>
      <c r="C6" s="279" t="s">
        <v>259</v>
      </c>
      <c r="D6" s="279"/>
      <c r="E6" s="280" t="s">
        <v>325</v>
      </c>
      <c r="F6" s="280"/>
    </row>
    <row r="7" spans="1:6" ht="156.75" customHeight="1" x14ac:dyDescent="0.2">
      <c r="A7" s="282"/>
      <c r="B7" s="283"/>
      <c r="C7" s="213" t="s">
        <v>239</v>
      </c>
      <c r="D7" s="213" t="s">
        <v>240</v>
      </c>
      <c r="E7" s="213" t="s">
        <v>239</v>
      </c>
      <c r="F7" s="213" t="s">
        <v>240</v>
      </c>
    </row>
    <row r="8" spans="1:6" ht="35.25" customHeight="1" x14ac:dyDescent="0.25">
      <c r="A8" s="188">
        <v>1</v>
      </c>
      <c r="B8" s="187" t="s">
        <v>3</v>
      </c>
      <c r="C8" s="189">
        <v>0</v>
      </c>
      <c r="D8" s="189">
        <v>0</v>
      </c>
      <c r="E8" s="189">
        <v>0</v>
      </c>
      <c r="F8" s="189">
        <v>0</v>
      </c>
    </row>
    <row r="9" spans="1:6" ht="33.75" customHeight="1" x14ac:dyDescent="0.25">
      <c r="A9" s="188">
        <v>2</v>
      </c>
      <c r="B9" s="190" t="s">
        <v>241</v>
      </c>
      <c r="C9" s="189">
        <v>0</v>
      </c>
      <c r="D9" s="189">
        <v>0</v>
      </c>
      <c r="E9" s="189">
        <v>0</v>
      </c>
      <c r="F9" s="189">
        <v>0</v>
      </c>
    </row>
    <row r="10" spans="1:6" ht="51" customHeight="1" x14ac:dyDescent="0.25">
      <c r="A10" s="177"/>
      <c r="B10" s="182" t="s">
        <v>318</v>
      </c>
      <c r="C10" s="191">
        <f>SUM(C8:C9)</f>
        <v>0</v>
      </c>
      <c r="D10" s="191">
        <f>SUM(D8:D9)</f>
        <v>0</v>
      </c>
      <c r="E10" s="191">
        <f>SUM(E8:E9)</f>
        <v>0</v>
      </c>
      <c r="F10" s="191">
        <f>SUM(F8:F9)</f>
        <v>0</v>
      </c>
    </row>
  </sheetData>
  <mergeCells count="7">
    <mergeCell ref="E1:F1"/>
    <mergeCell ref="A3:F3"/>
    <mergeCell ref="C6:D6"/>
    <mergeCell ref="E6:F6"/>
    <mergeCell ref="A6:A7"/>
    <mergeCell ref="B6:B7"/>
    <mergeCell ref="C2:D2"/>
  </mergeCells>
  <phoneticPr fontId="3" type="noConversion"/>
  <pageMargins left="0.98425196850393704" right="0.59055118110236227" top="0.78740157480314965" bottom="0.78740157480314965" header="0.51181102362204722" footer="0.51181102362204722"/>
  <pageSetup paperSize="9" scale="68"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60"/>
  <sheetViews>
    <sheetView view="pageBreakPreview" zoomScale="80" zoomScaleNormal="75" zoomScaleSheetLayoutView="80" workbookViewId="0">
      <selection activeCell="A12" sqref="A12"/>
    </sheetView>
  </sheetViews>
  <sheetFormatPr defaultRowHeight="15.75" x14ac:dyDescent="0.25"/>
  <cols>
    <col min="1" max="1" width="69.5703125" style="1" customWidth="1"/>
    <col min="2" max="2" width="29.5703125" style="1" customWidth="1"/>
    <col min="3" max="3" width="18.42578125" style="2" customWidth="1"/>
    <col min="4" max="4" width="18.140625" style="1" customWidth="1"/>
    <col min="5" max="16384" width="9.140625" style="1"/>
  </cols>
  <sheetData>
    <row r="1" spans="1:4" ht="96" customHeight="1" x14ac:dyDescent="0.25">
      <c r="B1" s="138"/>
      <c r="C1" s="236" t="s">
        <v>323</v>
      </c>
      <c r="D1" s="236"/>
    </row>
    <row r="2" spans="1:4" ht="19.5" customHeight="1" x14ac:dyDescent="0.25">
      <c r="B2" s="138"/>
      <c r="C2" s="87"/>
    </row>
    <row r="3" spans="1:4" ht="46.5" customHeight="1" x14ac:dyDescent="0.25">
      <c r="A3" s="235" t="s">
        <v>322</v>
      </c>
      <c r="B3" s="235"/>
      <c r="C3" s="235"/>
      <c r="D3" s="235"/>
    </row>
    <row r="4" spans="1:4" ht="19.5" customHeight="1" x14ac:dyDescent="0.25">
      <c r="A4" s="147"/>
      <c r="B4" s="147"/>
      <c r="C4" s="147"/>
    </row>
    <row r="5" spans="1:4" ht="19.149999999999999" customHeight="1" x14ac:dyDescent="0.25">
      <c r="B5" s="5"/>
      <c r="D5" s="6" t="s">
        <v>62</v>
      </c>
    </row>
    <row r="6" spans="1:4" s="8" customFormat="1" ht="22.5" customHeight="1" x14ac:dyDescent="0.3">
      <c r="A6" s="237"/>
      <c r="B6" s="239" t="s">
        <v>12</v>
      </c>
      <c r="C6" s="45" t="s">
        <v>259</v>
      </c>
      <c r="D6" s="45" t="s">
        <v>325</v>
      </c>
    </row>
    <row r="7" spans="1:4" s="8" customFormat="1" ht="18.75" x14ac:dyDescent="0.3">
      <c r="A7" s="238"/>
      <c r="B7" s="240"/>
      <c r="C7" s="45" t="s">
        <v>13</v>
      </c>
      <c r="D7" s="45" t="s">
        <v>13</v>
      </c>
    </row>
    <row r="8" spans="1:4" s="8" customFormat="1" ht="18.75" x14ac:dyDescent="0.3">
      <c r="A8" s="76" t="s">
        <v>0</v>
      </c>
      <c r="B8" s="89"/>
      <c r="C8" s="142">
        <v>0</v>
      </c>
      <c r="D8" s="142">
        <v>0</v>
      </c>
    </row>
    <row r="9" spans="1:4" s="8" customFormat="1" ht="18.75" x14ac:dyDescent="0.3">
      <c r="A9" s="78" t="s">
        <v>1</v>
      </c>
      <c r="B9" s="90" t="s">
        <v>69</v>
      </c>
      <c r="C9" s="142"/>
      <c r="D9" s="43"/>
    </row>
    <row r="10" spans="1:4" s="8" customFormat="1" ht="18.75" x14ac:dyDescent="0.3">
      <c r="A10" s="79" t="s">
        <v>2</v>
      </c>
      <c r="B10" s="89"/>
      <c r="C10" s="77"/>
      <c r="D10" s="43"/>
    </row>
    <row r="11" spans="1:4" s="8" customFormat="1" ht="37.5" customHeight="1" x14ac:dyDescent="0.3">
      <c r="A11" s="80" t="s">
        <v>379</v>
      </c>
      <c r="B11" s="90" t="s">
        <v>70</v>
      </c>
      <c r="C11" s="142">
        <v>0</v>
      </c>
      <c r="D11" s="142">
        <v>0</v>
      </c>
    </row>
    <row r="12" spans="1:4" s="46" customFormat="1" ht="19.5" customHeight="1" x14ac:dyDescent="0.3">
      <c r="A12" s="78" t="s">
        <v>3</v>
      </c>
      <c r="B12" s="90" t="s">
        <v>71</v>
      </c>
      <c r="C12" s="77"/>
      <c r="D12" s="193"/>
    </row>
    <row r="13" spans="1:4" s="8" customFormat="1" ht="31.5" x14ac:dyDescent="0.3">
      <c r="A13" s="81" t="s">
        <v>4</v>
      </c>
      <c r="B13" s="91" t="s">
        <v>79</v>
      </c>
      <c r="C13" s="77"/>
      <c r="D13" s="43"/>
    </row>
    <row r="14" spans="1:4" s="8" customFormat="1" ht="35.25" customHeight="1" x14ac:dyDescent="0.3">
      <c r="A14" s="79" t="s">
        <v>78</v>
      </c>
      <c r="B14" s="91" t="s">
        <v>94</v>
      </c>
      <c r="C14" s="77"/>
      <c r="D14" s="43"/>
    </row>
    <row r="15" spans="1:4" s="8" customFormat="1" ht="31.5" x14ac:dyDescent="0.3">
      <c r="A15" s="79" t="s">
        <v>5</v>
      </c>
      <c r="B15" s="91" t="s">
        <v>80</v>
      </c>
      <c r="C15" s="77"/>
      <c r="D15" s="43"/>
    </row>
    <row r="16" spans="1:4" s="8" customFormat="1" ht="31.5" x14ac:dyDescent="0.3">
      <c r="A16" s="79" t="s">
        <v>14</v>
      </c>
      <c r="B16" s="91" t="s">
        <v>95</v>
      </c>
      <c r="C16" s="77"/>
      <c r="D16" s="43"/>
    </row>
    <row r="17" spans="1:4" s="46" customFormat="1" ht="31.5" x14ac:dyDescent="0.3">
      <c r="A17" s="78" t="s">
        <v>6</v>
      </c>
      <c r="B17" s="90" t="s">
        <v>72</v>
      </c>
      <c r="C17" s="77"/>
      <c r="D17" s="193"/>
    </row>
    <row r="18" spans="1:4" s="8" customFormat="1" ht="31.5" x14ac:dyDescent="0.3">
      <c r="A18" s="79" t="s">
        <v>81</v>
      </c>
      <c r="B18" s="91" t="s">
        <v>96</v>
      </c>
      <c r="C18" s="77"/>
      <c r="D18" s="43"/>
    </row>
    <row r="19" spans="1:4" s="8" customFormat="1" ht="47.25" x14ac:dyDescent="0.3">
      <c r="A19" s="79" t="s">
        <v>82</v>
      </c>
      <c r="B19" s="91" t="s">
        <v>97</v>
      </c>
      <c r="C19" s="77"/>
      <c r="D19" s="43"/>
    </row>
    <row r="20" spans="1:4" s="8" customFormat="1" ht="47.25" x14ac:dyDescent="0.3">
      <c r="A20" s="79" t="s">
        <v>7</v>
      </c>
      <c r="B20" s="91" t="s">
        <v>98</v>
      </c>
      <c r="C20" s="77"/>
      <c r="D20" s="43"/>
    </row>
    <row r="21" spans="1:4" s="8" customFormat="1" ht="47.25" x14ac:dyDescent="0.3">
      <c r="A21" s="79" t="s">
        <v>15</v>
      </c>
      <c r="B21" s="91" t="s">
        <v>99</v>
      </c>
      <c r="C21" s="77"/>
      <c r="D21" s="43"/>
    </row>
    <row r="22" spans="1:4" s="46" customFormat="1" ht="31.5" x14ac:dyDescent="0.3">
      <c r="A22" s="78" t="s">
        <v>10</v>
      </c>
      <c r="B22" s="90" t="s">
        <v>73</v>
      </c>
      <c r="C22" s="77"/>
      <c r="D22" s="193"/>
    </row>
    <row r="23" spans="1:4" s="46" customFormat="1" ht="31.5" x14ac:dyDescent="0.3">
      <c r="A23" s="78" t="s">
        <v>100</v>
      </c>
      <c r="B23" s="90" t="s">
        <v>101</v>
      </c>
      <c r="C23" s="77"/>
      <c r="D23" s="193"/>
    </row>
    <row r="24" spans="1:4" s="8" customFormat="1" ht="31.5" x14ac:dyDescent="0.3">
      <c r="A24" s="79" t="s">
        <v>102</v>
      </c>
      <c r="B24" s="91" t="s">
        <v>103</v>
      </c>
      <c r="C24" s="96"/>
      <c r="D24" s="43"/>
    </row>
    <row r="25" spans="1:4" s="8" customFormat="1" ht="31.5" x14ac:dyDescent="0.3">
      <c r="A25" s="79" t="s">
        <v>104</v>
      </c>
      <c r="B25" s="91" t="s">
        <v>103</v>
      </c>
      <c r="C25" s="96"/>
      <c r="D25" s="43"/>
    </row>
    <row r="26" spans="1:4" s="8" customFormat="1" ht="31.5" x14ac:dyDescent="0.3">
      <c r="A26" s="82" t="s">
        <v>8</v>
      </c>
      <c r="B26" s="92" t="s">
        <v>74</v>
      </c>
      <c r="C26" s="77"/>
      <c r="D26" s="43"/>
    </row>
    <row r="27" spans="1:4" s="8" customFormat="1" ht="31.5" x14ac:dyDescent="0.3">
      <c r="A27" s="83" t="s">
        <v>9</v>
      </c>
      <c r="B27" s="93" t="s">
        <v>105</v>
      </c>
      <c r="C27" s="77"/>
      <c r="D27" s="43"/>
    </row>
    <row r="28" spans="1:4" s="8" customFormat="1" ht="31.5" x14ac:dyDescent="0.3">
      <c r="A28" s="79" t="s">
        <v>16</v>
      </c>
      <c r="B28" s="91" t="s">
        <v>106</v>
      </c>
      <c r="C28" s="77"/>
      <c r="D28" s="43"/>
    </row>
    <row r="29" spans="1:4" s="8" customFormat="1" ht="47.25" x14ac:dyDescent="0.3">
      <c r="A29" s="79" t="s">
        <v>87</v>
      </c>
      <c r="B29" s="91" t="s">
        <v>284</v>
      </c>
      <c r="C29" s="77"/>
      <c r="D29" s="43"/>
    </row>
    <row r="30" spans="1:4" s="8" customFormat="1" ht="31.5" x14ac:dyDescent="0.3">
      <c r="A30" s="85" t="s">
        <v>83</v>
      </c>
      <c r="B30" s="168" t="s">
        <v>84</v>
      </c>
      <c r="C30" s="227"/>
      <c r="D30" s="43"/>
    </row>
    <row r="31" spans="1:4" s="8" customFormat="1" ht="31.5" x14ac:dyDescent="0.3">
      <c r="A31" s="85" t="s">
        <v>85</v>
      </c>
      <c r="B31" s="94" t="s">
        <v>107</v>
      </c>
      <c r="C31" s="86"/>
      <c r="D31" s="43"/>
    </row>
    <row r="32" spans="1:4" s="8" customFormat="1" ht="47.25" x14ac:dyDescent="0.3">
      <c r="A32" s="85" t="s">
        <v>86</v>
      </c>
      <c r="B32" s="94" t="s">
        <v>108</v>
      </c>
      <c r="C32" s="86"/>
      <c r="D32" s="43"/>
    </row>
    <row r="33" spans="2:3" s="8" customFormat="1" ht="18.75" x14ac:dyDescent="0.3">
      <c r="B33" s="47"/>
      <c r="C33" s="48"/>
    </row>
    <row r="34" spans="2:3" s="8" customFormat="1" ht="18.75" x14ac:dyDescent="0.3">
      <c r="B34" s="47"/>
      <c r="C34" s="48"/>
    </row>
    <row r="35" spans="2:3" s="8" customFormat="1" ht="18.75" x14ac:dyDescent="0.3">
      <c r="B35" s="47"/>
      <c r="C35" s="48"/>
    </row>
    <row r="36" spans="2:3" s="8" customFormat="1" ht="18.75" x14ac:dyDescent="0.3">
      <c r="B36" s="47"/>
      <c r="C36" s="48"/>
    </row>
    <row r="37" spans="2:3" s="8" customFormat="1" ht="18.75" x14ac:dyDescent="0.3">
      <c r="B37" s="49"/>
      <c r="C37" s="50"/>
    </row>
    <row r="38" spans="2:3" s="8" customFormat="1" ht="18.75" x14ac:dyDescent="0.3">
      <c r="B38" s="47"/>
      <c r="C38" s="48"/>
    </row>
    <row r="39" spans="2:3" s="8" customFormat="1" ht="18.75" x14ac:dyDescent="0.3">
      <c r="B39" s="47"/>
      <c r="C39" s="48"/>
    </row>
    <row r="40" spans="2:3" s="8" customFormat="1" ht="18.75" x14ac:dyDescent="0.3">
      <c r="B40" s="51"/>
      <c r="C40" s="52"/>
    </row>
    <row r="41" spans="2:3" s="8" customFormat="1" ht="18.75" x14ac:dyDescent="0.3">
      <c r="B41" s="47"/>
      <c r="C41" s="48"/>
    </row>
    <row r="42" spans="2:3" s="8" customFormat="1" ht="18.75" x14ac:dyDescent="0.3">
      <c r="B42" s="47"/>
      <c r="C42" s="48"/>
    </row>
    <row r="43" spans="2:3" s="8" customFormat="1" ht="18.75" x14ac:dyDescent="0.3">
      <c r="B43" s="51"/>
      <c r="C43" s="52"/>
    </row>
    <row r="44" spans="2:3" s="8" customFormat="1" ht="18.75" x14ac:dyDescent="0.3">
      <c r="B44" s="47"/>
      <c r="C44" s="48"/>
    </row>
    <row r="45" spans="2:3" s="8" customFormat="1" ht="18.75" x14ac:dyDescent="0.3">
      <c r="B45" s="47"/>
      <c r="C45" s="48"/>
    </row>
    <row r="46" spans="2:3" s="8" customFormat="1" ht="18.75" x14ac:dyDescent="0.3">
      <c r="B46" s="47"/>
      <c r="C46" s="48"/>
    </row>
    <row r="47" spans="2:3" s="8" customFormat="1" ht="18.75" x14ac:dyDescent="0.3">
      <c r="B47" s="47"/>
      <c r="C47" s="48"/>
    </row>
    <row r="48" spans="2:3" s="8" customFormat="1" ht="18.75" x14ac:dyDescent="0.3">
      <c r="B48" s="53"/>
      <c r="C48" s="54"/>
    </row>
    <row r="49" spans="2:3" s="8" customFormat="1" ht="18.75" x14ac:dyDescent="0.3">
      <c r="B49" s="53"/>
      <c r="C49" s="54"/>
    </row>
    <row r="50" spans="2:3" s="8" customFormat="1" ht="18.75" x14ac:dyDescent="0.3">
      <c r="B50" s="53"/>
      <c r="C50" s="54"/>
    </row>
    <row r="51" spans="2:3" s="8" customFormat="1" ht="18.75" x14ac:dyDescent="0.3">
      <c r="C51" s="55"/>
    </row>
    <row r="52" spans="2:3" s="8" customFormat="1" ht="18.75" x14ac:dyDescent="0.3">
      <c r="C52" s="55"/>
    </row>
    <row r="53" spans="2:3" s="8" customFormat="1" ht="18.75" x14ac:dyDescent="0.3">
      <c r="C53" s="55"/>
    </row>
    <row r="54" spans="2:3" s="8" customFormat="1" ht="18.75" x14ac:dyDescent="0.3">
      <c r="C54" s="55"/>
    </row>
    <row r="55" spans="2:3" s="8" customFormat="1" ht="18.75" x14ac:dyDescent="0.3">
      <c r="C55" s="55"/>
    </row>
    <row r="56" spans="2:3" s="8" customFormat="1" ht="18.75" x14ac:dyDescent="0.3">
      <c r="C56" s="55"/>
    </row>
    <row r="57" spans="2:3" s="8" customFormat="1" ht="18.75" x14ac:dyDescent="0.3">
      <c r="C57" s="55"/>
    </row>
    <row r="58" spans="2:3" s="8" customFormat="1" ht="18.75" x14ac:dyDescent="0.3">
      <c r="C58" s="55"/>
    </row>
    <row r="59" spans="2:3" s="8" customFormat="1" ht="18.75" x14ac:dyDescent="0.3">
      <c r="C59" s="55"/>
    </row>
    <row r="60" spans="2:3" s="8" customFormat="1" ht="18.75" x14ac:dyDescent="0.3">
      <c r="C60" s="55"/>
    </row>
    <row r="61" spans="2:3" s="8" customFormat="1" ht="18.75" x14ac:dyDescent="0.3">
      <c r="C61" s="55"/>
    </row>
    <row r="62" spans="2:3" s="8" customFormat="1" ht="18.75" x14ac:dyDescent="0.3">
      <c r="C62" s="55"/>
    </row>
    <row r="63" spans="2:3" s="8" customFormat="1" ht="18.75" x14ac:dyDescent="0.3">
      <c r="C63" s="55"/>
    </row>
    <row r="64" spans="2:3" s="8" customFormat="1" ht="18.75" x14ac:dyDescent="0.3">
      <c r="C64" s="55"/>
    </row>
    <row r="65" spans="3:3" s="8" customFormat="1" ht="18.75" x14ac:dyDescent="0.3">
      <c r="C65" s="55"/>
    </row>
    <row r="66" spans="3:3" s="8" customFormat="1" ht="18.75" x14ac:dyDescent="0.3">
      <c r="C66" s="55"/>
    </row>
    <row r="67" spans="3:3" s="8" customFormat="1" ht="18.75" x14ac:dyDescent="0.3">
      <c r="C67" s="55"/>
    </row>
    <row r="68" spans="3:3" s="8" customFormat="1" ht="18.75" x14ac:dyDescent="0.3">
      <c r="C68" s="55"/>
    </row>
    <row r="69" spans="3:3" s="8" customFormat="1" ht="18.75" x14ac:dyDescent="0.3">
      <c r="C69" s="55"/>
    </row>
    <row r="70" spans="3:3" s="8" customFormat="1" ht="18.75" x14ac:dyDescent="0.3">
      <c r="C70" s="55"/>
    </row>
    <row r="71" spans="3:3" s="8" customFormat="1" ht="18.75" x14ac:dyDescent="0.3">
      <c r="C71" s="55"/>
    </row>
    <row r="72" spans="3:3" s="8" customFormat="1" ht="18.75" x14ac:dyDescent="0.3">
      <c r="C72" s="55"/>
    </row>
    <row r="73" spans="3:3" s="8" customFormat="1" ht="18.75" x14ac:dyDescent="0.3">
      <c r="C73" s="55"/>
    </row>
    <row r="74" spans="3:3" s="8" customFormat="1" ht="18.75" x14ac:dyDescent="0.3">
      <c r="C74" s="55"/>
    </row>
    <row r="75" spans="3:3" s="8" customFormat="1" ht="18.75" x14ac:dyDescent="0.3">
      <c r="C75" s="55"/>
    </row>
    <row r="76" spans="3:3" s="8" customFormat="1" ht="18.75" x14ac:dyDescent="0.3">
      <c r="C76" s="55"/>
    </row>
    <row r="77" spans="3:3" s="8" customFormat="1" ht="18.75" x14ac:dyDescent="0.3">
      <c r="C77" s="55"/>
    </row>
    <row r="78" spans="3:3" s="8" customFormat="1" ht="18.75" x14ac:dyDescent="0.3">
      <c r="C78" s="55"/>
    </row>
    <row r="79" spans="3:3" s="8" customFormat="1" ht="18.75" x14ac:dyDescent="0.3">
      <c r="C79" s="55"/>
    </row>
    <row r="80" spans="3:3" s="8" customFormat="1" ht="18.75" x14ac:dyDescent="0.3">
      <c r="C80" s="55"/>
    </row>
    <row r="81" spans="3:3" s="8" customFormat="1" ht="18.75" x14ac:dyDescent="0.3">
      <c r="C81" s="55"/>
    </row>
    <row r="82" spans="3:3" s="8" customFormat="1" ht="18.75" x14ac:dyDescent="0.3">
      <c r="C82" s="55"/>
    </row>
    <row r="83" spans="3:3" s="8" customFormat="1" ht="18.75" x14ac:dyDescent="0.3">
      <c r="C83" s="55"/>
    </row>
    <row r="84" spans="3:3" s="8" customFormat="1" ht="18.75" x14ac:dyDescent="0.3">
      <c r="C84" s="55"/>
    </row>
    <row r="85" spans="3:3" s="8" customFormat="1" ht="18.75" x14ac:dyDescent="0.3">
      <c r="C85" s="55"/>
    </row>
    <row r="86" spans="3:3" s="8" customFormat="1" ht="18.75" x14ac:dyDescent="0.3">
      <c r="C86" s="55"/>
    </row>
    <row r="87" spans="3:3" s="8" customFormat="1" ht="18.75" x14ac:dyDescent="0.3">
      <c r="C87" s="55"/>
    </row>
    <row r="88" spans="3:3" s="8" customFormat="1" ht="18.75" x14ac:dyDescent="0.3">
      <c r="C88" s="55"/>
    </row>
    <row r="89" spans="3:3" s="8" customFormat="1" ht="18.75" x14ac:dyDescent="0.3">
      <c r="C89" s="55"/>
    </row>
    <row r="90" spans="3:3" s="8" customFormat="1" ht="18.75" x14ac:dyDescent="0.3">
      <c r="C90" s="55"/>
    </row>
    <row r="91" spans="3:3" s="8" customFormat="1" ht="18.75" x14ac:dyDescent="0.3">
      <c r="C91" s="55"/>
    </row>
    <row r="92" spans="3:3" s="8" customFormat="1" ht="18.75" x14ac:dyDescent="0.3">
      <c r="C92" s="55"/>
    </row>
    <row r="93" spans="3:3" s="8" customFormat="1" ht="18.75" x14ac:dyDescent="0.3">
      <c r="C93" s="55"/>
    </row>
    <row r="94" spans="3:3" s="8" customFormat="1" ht="18.75" x14ac:dyDescent="0.3">
      <c r="C94" s="55"/>
    </row>
    <row r="95" spans="3:3" s="8" customFormat="1" ht="18.75" x14ac:dyDescent="0.3">
      <c r="C95" s="55"/>
    </row>
    <row r="96" spans="3:3" s="8" customFormat="1" ht="18.75" x14ac:dyDescent="0.3">
      <c r="C96" s="55"/>
    </row>
    <row r="97" spans="3:3" s="8" customFormat="1" ht="18.75" x14ac:dyDescent="0.3">
      <c r="C97" s="55"/>
    </row>
    <row r="98" spans="3:3" s="8" customFormat="1" ht="18.75" x14ac:dyDescent="0.3">
      <c r="C98" s="55"/>
    </row>
    <row r="99" spans="3:3" s="8" customFormat="1" ht="18.75" x14ac:dyDescent="0.3">
      <c r="C99" s="55"/>
    </row>
    <row r="100" spans="3:3" s="8" customFormat="1" ht="18.75" x14ac:dyDescent="0.3">
      <c r="C100" s="55"/>
    </row>
    <row r="101" spans="3:3" s="8" customFormat="1" ht="18.75" x14ac:dyDescent="0.3">
      <c r="C101" s="55"/>
    </row>
    <row r="102" spans="3:3" s="8" customFormat="1" ht="18.75" x14ac:dyDescent="0.3">
      <c r="C102" s="55"/>
    </row>
    <row r="103" spans="3:3" s="8" customFormat="1" ht="18.75" x14ac:dyDescent="0.3">
      <c r="C103" s="55"/>
    </row>
    <row r="104" spans="3:3" s="8" customFormat="1" ht="18.75" x14ac:dyDescent="0.3">
      <c r="C104" s="55"/>
    </row>
    <row r="105" spans="3:3" s="8" customFormat="1" ht="18.75" x14ac:dyDescent="0.3">
      <c r="C105" s="55"/>
    </row>
    <row r="106" spans="3:3" s="8" customFormat="1" ht="18.75" x14ac:dyDescent="0.3">
      <c r="C106" s="55"/>
    </row>
    <row r="107" spans="3:3" s="8" customFormat="1" ht="18.75" x14ac:dyDescent="0.3">
      <c r="C107" s="55"/>
    </row>
    <row r="108" spans="3:3" s="8" customFormat="1" ht="18.75" x14ac:dyDescent="0.3">
      <c r="C108" s="55"/>
    </row>
    <row r="109" spans="3:3" s="8" customFormat="1" ht="18.75" x14ac:dyDescent="0.3">
      <c r="C109" s="55"/>
    </row>
    <row r="110" spans="3:3" s="8" customFormat="1" ht="18.75" x14ac:dyDescent="0.3">
      <c r="C110" s="55"/>
    </row>
    <row r="111" spans="3:3" s="8" customFormat="1" ht="18.75" x14ac:dyDescent="0.3">
      <c r="C111" s="55"/>
    </row>
    <row r="112" spans="3:3" s="8" customFormat="1" ht="18.75" x14ac:dyDescent="0.3">
      <c r="C112" s="55"/>
    </row>
    <row r="113" spans="3:3" s="8" customFormat="1" ht="18.75" x14ac:dyDescent="0.3">
      <c r="C113" s="55"/>
    </row>
    <row r="114" spans="3:3" s="8" customFormat="1" ht="18.75" x14ac:dyDescent="0.3">
      <c r="C114" s="55"/>
    </row>
    <row r="115" spans="3:3" s="8" customFormat="1" ht="18.75" x14ac:dyDescent="0.3">
      <c r="C115" s="55"/>
    </row>
    <row r="116" spans="3:3" s="8" customFormat="1" ht="18.75" x14ac:dyDescent="0.3">
      <c r="C116" s="55"/>
    </row>
    <row r="117" spans="3:3" s="8" customFormat="1" ht="18.75" x14ac:dyDescent="0.3">
      <c r="C117" s="55"/>
    </row>
    <row r="118" spans="3:3" s="8" customFormat="1" ht="18.75" x14ac:dyDescent="0.3">
      <c r="C118" s="55"/>
    </row>
    <row r="119" spans="3:3" s="8" customFormat="1" ht="18.75" x14ac:dyDescent="0.3">
      <c r="C119" s="55"/>
    </row>
    <row r="120" spans="3:3" s="8" customFormat="1" ht="18.75" x14ac:dyDescent="0.3">
      <c r="C120" s="55"/>
    </row>
    <row r="121" spans="3:3" s="8" customFormat="1" ht="18.75" x14ac:dyDescent="0.3">
      <c r="C121" s="55"/>
    </row>
    <row r="122" spans="3:3" s="8" customFormat="1" ht="18.75" x14ac:dyDescent="0.3">
      <c r="C122" s="55"/>
    </row>
    <row r="123" spans="3:3" s="8" customFormat="1" ht="18.75" x14ac:dyDescent="0.3">
      <c r="C123" s="55"/>
    </row>
    <row r="124" spans="3:3" s="8" customFormat="1" ht="18.75" x14ac:dyDescent="0.3">
      <c r="C124" s="55"/>
    </row>
    <row r="125" spans="3:3" s="8" customFormat="1" ht="18.75" x14ac:dyDescent="0.3">
      <c r="C125" s="55"/>
    </row>
    <row r="126" spans="3:3" s="8" customFormat="1" ht="18.75" x14ac:dyDescent="0.3">
      <c r="C126" s="55"/>
    </row>
    <row r="127" spans="3:3" s="8" customFormat="1" ht="18.75" x14ac:dyDescent="0.3">
      <c r="C127" s="55"/>
    </row>
    <row r="128" spans="3:3" s="8" customFormat="1" ht="18.75" x14ac:dyDescent="0.3">
      <c r="C128" s="55"/>
    </row>
    <row r="129" spans="3:3" s="8" customFormat="1" ht="18.75" x14ac:dyDescent="0.3">
      <c r="C129" s="55"/>
    </row>
    <row r="130" spans="3:3" s="8" customFormat="1" ht="18.75" x14ac:dyDescent="0.3">
      <c r="C130" s="55"/>
    </row>
    <row r="131" spans="3:3" s="8" customFormat="1" ht="18.75" x14ac:dyDescent="0.3">
      <c r="C131" s="55"/>
    </row>
    <row r="132" spans="3:3" s="8" customFormat="1" ht="18.75" x14ac:dyDescent="0.3">
      <c r="C132" s="55"/>
    </row>
    <row r="133" spans="3:3" s="8" customFormat="1" ht="18.75" x14ac:dyDescent="0.3">
      <c r="C133" s="55"/>
    </row>
    <row r="134" spans="3:3" s="8" customFormat="1" ht="18.75" x14ac:dyDescent="0.3">
      <c r="C134" s="55"/>
    </row>
    <row r="135" spans="3:3" s="8" customFormat="1" ht="18.75" x14ac:dyDescent="0.3">
      <c r="C135" s="55"/>
    </row>
    <row r="136" spans="3:3" s="8" customFormat="1" ht="18.75" x14ac:dyDescent="0.3">
      <c r="C136" s="55"/>
    </row>
    <row r="137" spans="3:3" s="8" customFormat="1" ht="18.75" x14ac:dyDescent="0.3">
      <c r="C137" s="55"/>
    </row>
    <row r="138" spans="3:3" s="8" customFormat="1" ht="18.75" x14ac:dyDescent="0.3">
      <c r="C138" s="55"/>
    </row>
    <row r="139" spans="3:3" s="8" customFormat="1" ht="18.75" x14ac:dyDescent="0.3">
      <c r="C139" s="55"/>
    </row>
    <row r="140" spans="3:3" s="8" customFormat="1" ht="18.75" x14ac:dyDescent="0.3">
      <c r="C140" s="55"/>
    </row>
    <row r="141" spans="3:3" s="8" customFormat="1" ht="18.75" x14ac:dyDescent="0.3">
      <c r="C141" s="55"/>
    </row>
    <row r="142" spans="3:3" s="8" customFormat="1" ht="18.75" x14ac:dyDescent="0.3">
      <c r="C142" s="55"/>
    </row>
    <row r="143" spans="3:3" s="8" customFormat="1" ht="18.75" x14ac:dyDescent="0.3">
      <c r="C143" s="55"/>
    </row>
    <row r="144" spans="3:3" s="8" customFormat="1" ht="18.75" x14ac:dyDescent="0.3">
      <c r="C144" s="55"/>
    </row>
    <row r="145" spans="3:3" s="8" customFormat="1" ht="18.75" x14ac:dyDescent="0.3">
      <c r="C145" s="55"/>
    </row>
    <row r="146" spans="3:3" s="8" customFormat="1" ht="18.75" x14ac:dyDescent="0.3">
      <c r="C146" s="55"/>
    </row>
    <row r="147" spans="3:3" s="8" customFormat="1" ht="18.75" x14ac:dyDescent="0.3">
      <c r="C147" s="55"/>
    </row>
    <row r="148" spans="3:3" s="8" customFormat="1" ht="18.75" x14ac:dyDescent="0.3">
      <c r="C148" s="55"/>
    </row>
    <row r="149" spans="3:3" s="8" customFormat="1" ht="18.75" x14ac:dyDescent="0.3">
      <c r="C149" s="55"/>
    </row>
    <row r="150" spans="3:3" s="8" customFormat="1" ht="18.75" x14ac:dyDescent="0.3">
      <c r="C150" s="55"/>
    </row>
    <row r="151" spans="3:3" s="8" customFormat="1" ht="18.75" x14ac:dyDescent="0.3">
      <c r="C151" s="55"/>
    </row>
    <row r="152" spans="3:3" s="8" customFormat="1" ht="18.75" x14ac:dyDescent="0.3">
      <c r="C152" s="55"/>
    </row>
    <row r="153" spans="3:3" s="8" customFormat="1" ht="18.75" x14ac:dyDescent="0.3">
      <c r="C153" s="55"/>
    </row>
    <row r="154" spans="3:3" s="8" customFormat="1" ht="18.75" x14ac:dyDescent="0.3">
      <c r="C154" s="55"/>
    </row>
    <row r="155" spans="3:3" x14ac:dyDescent="0.25">
      <c r="C155" s="7"/>
    </row>
    <row r="156" spans="3:3" x14ac:dyDescent="0.25">
      <c r="C156" s="7"/>
    </row>
    <row r="157" spans="3:3" x14ac:dyDescent="0.25">
      <c r="C157" s="7"/>
    </row>
    <row r="158" spans="3:3" x14ac:dyDescent="0.25">
      <c r="C158" s="7"/>
    </row>
    <row r="159" spans="3:3" x14ac:dyDescent="0.25">
      <c r="C159" s="7"/>
    </row>
    <row r="160" spans="3:3" x14ac:dyDescent="0.25">
      <c r="C160" s="7"/>
    </row>
  </sheetData>
  <mergeCells count="4">
    <mergeCell ref="C1:D1"/>
    <mergeCell ref="A3:D3"/>
    <mergeCell ref="A6:A7"/>
    <mergeCell ref="B6:B7"/>
  </mergeCells>
  <phoneticPr fontId="3" type="noConversion"/>
  <pageMargins left="0.98425196850393704" right="0.59055118110236227" top="0.78740157480314965" bottom="0.78740157480314965" header="0.51181102362204722" footer="0.51181102362204722"/>
  <pageSetup paperSize="9" scale="6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F18"/>
  <sheetViews>
    <sheetView view="pageBreakPreview" topLeftCell="A7" zoomScale="75" workbookViewId="0">
      <selection activeCell="C15" sqref="C15"/>
    </sheetView>
  </sheetViews>
  <sheetFormatPr defaultRowHeight="12.75" x14ac:dyDescent="0.2"/>
  <cols>
    <col min="1" max="1" width="16.7109375" customWidth="1"/>
    <col min="2" max="2" width="17.85546875" customWidth="1"/>
    <col min="3" max="3" width="18.7109375" customWidth="1"/>
    <col min="4" max="4" width="17.140625" customWidth="1"/>
    <col min="5" max="5" width="16.5703125" customWidth="1"/>
    <col min="6" max="6" width="15" customWidth="1"/>
  </cols>
  <sheetData>
    <row r="1" spans="1:6" ht="117" customHeight="1" x14ac:dyDescent="0.25">
      <c r="E1" s="262" t="s">
        <v>358</v>
      </c>
      <c r="F1" s="277"/>
    </row>
    <row r="3" spans="1:6" ht="58.5" customHeight="1" x14ac:dyDescent="0.2">
      <c r="A3" s="289" t="s">
        <v>359</v>
      </c>
      <c r="B3" s="289"/>
      <c r="C3" s="289"/>
      <c r="D3" s="289"/>
      <c r="E3" s="289"/>
      <c r="F3" s="289"/>
    </row>
    <row r="4" spans="1:6" ht="15.75" x14ac:dyDescent="0.25">
      <c r="A4" s="175"/>
      <c r="B4" s="175"/>
      <c r="C4" s="175"/>
      <c r="D4" s="179"/>
      <c r="E4" s="179"/>
      <c r="F4" s="179"/>
    </row>
    <row r="5" spans="1:6" ht="37.5" customHeight="1" x14ac:dyDescent="0.3">
      <c r="A5" s="275" t="s">
        <v>360</v>
      </c>
      <c r="B5" s="275"/>
      <c r="C5" s="275"/>
      <c r="D5" s="275"/>
      <c r="E5" s="275"/>
      <c r="F5" s="275"/>
    </row>
    <row r="6" spans="1:6" ht="14.25" x14ac:dyDescent="0.2">
      <c r="A6" s="180"/>
      <c r="B6" s="175"/>
      <c r="C6" s="175"/>
      <c r="D6" s="175"/>
      <c r="E6" s="175"/>
      <c r="F6" s="175"/>
    </row>
    <row r="7" spans="1:6" ht="14.25" x14ac:dyDescent="0.2">
      <c r="A7" s="180"/>
      <c r="B7" s="175"/>
      <c r="C7" s="175"/>
      <c r="D7" s="175"/>
      <c r="E7" s="175"/>
      <c r="F7" s="181"/>
    </row>
    <row r="8" spans="1:6" ht="133.5" customHeight="1" x14ac:dyDescent="0.2">
      <c r="A8" s="225" t="s">
        <v>242</v>
      </c>
      <c r="B8" s="225" t="s">
        <v>243</v>
      </c>
      <c r="C8" s="224" t="s">
        <v>296</v>
      </c>
      <c r="D8" s="225" t="s">
        <v>244</v>
      </c>
      <c r="E8" s="225" t="s">
        <v>245</v>
      </c>
      <c r="F8" s="225" t="s">
        <v>246</v>
      </c>
    </row>
    <row r="9" spans="1:6" ht="15.75" x14ac:dyDescent="0.25">
      <c r="A9" s="178"/>
      <c r="B9" s="178"/>
      <c r="C9" s="222">
        <v>0</v>
      </c>
      <c r="D9" s="178"/>
      <c r="E9" s="178"/>
      <c r="F9" s="178"/>
    </row>
    <row r="10" spans="1:6" ht="15.75" x14ac:dyDescent="0.25">
      <c r="A10" s="178"/>
      <c r="B10" s="178"/>
      <c r="C10" s="222">
        <v>0</v>
      </c>
      <c r="D10" s="178"/>
      <c r="E10" s="178"/>
      <c r="F10" s="178"/>
    </row>
    <row r="11" spans="1:6" ht="15.75" x14ac:dyDescent="0.25">
      <c r="A11" s="182" t="s">
        <v>189</v>
      </c>
      <c r="B11" s="178"/>
      <c r="C11" s="223">
        <v>0</v>
      </c>
      <c r="D11" s="183"/>
      <c r="E11" s="184"/>
      <c r="F11" s="178"/>
    </row>
    <row r="12" spans="1:6" x14ac:dyDescent="0.2">
      <c r="A12" s="185"/>
      <c r="B12" s="185"/>
      <c r="C12" s="185"/>
      <c r="D12" s="185"/>
      <c r="E12" s="185"/>
      <c r="F12" s="185"/>
    </row>
    <row r="13" spans="1:6" ht="58.5" customHeight="1" x14ac:dyDescent="0.3">
      <c r="A13" s="275" t="s">
        <v>361</v>
      </c>
      <c r="B13" s="275"/>
      <c r="C13" s="275"/>
      <c r="D13" s="275"/>
      <c r="E13" s="275"/>
      <c r="F13" s="275"/>
    </row>
    <row r="14" spans="1:6" ht="15.75" x14ac:dyDescent="0.25">
      <c r="A14" s="186"/>
      <c r="B14" s="186"/>
      <c r="C14" s="186"/>
      <c r="D14" s="186"/>
      <c r="E14" s="186"/>
      <c r="F14" s="186"/>
    </row>
    <row r="15" spans="1:6" x14ac:dyDescent="0.2">
      <c r="A15" s="185"/>
      <c r="B15" s="185"/>
      <c r="C15" s="185"/>
      <c r="D15" s="185"/>
      <c r="E15" s="185"/>
      <c r="F15" s="185"/>
    </row>
    <row r="16" spans="1:6" ht="80.25" customHeight="1" x14ac:dyDescent="0.2">
      <c r="A16" s="288" t="s">
        <v>247</v>
      </c>
      <c r="B16" s="288"/>
      <c r="C16" s="288"/>
      <c r="D16" s="290" t="s">
        <v>297</v>
      </c>
      <c r="E16" s="291"/>
      <c r="F16" s="292"/>
    </row>
    <row r="17" spans="1:6" ht="35.25" customHeight="1" x14ac:dyDescent="0.25">
      <c r="A17" s="284" t="s">
        <v>286</v>
      </c>
      <c r="B17" s="284"/>
      <c r="C17" s="284"/>
      <c r="D17" s="285">
        <v>0</v>
      </c>
      <c r="E17" s="286"/>
      <c r="F17" s="287"/>
    </row>
    <row r="18" spans="1:6" ht="31.5" customHeight="1" x14ac:dyDescent="0.25">
      <c r="A18" s="284" t="s">
        <v>248</v>
      </c>
      <c r="B18" s="284"/>
      <c r="C18" s="284"/>
      <c r="D18" s="285">
        <v>0</v>
      </c>
      <c r="E18" s="286"/>
      <c r="F18" s="287"/>
    </row>
  </sheetData>
  <mergeCells count="10">
    <mergeCell ref="E1:F1"/>
    <mergeCell ref="A13:F13"/>
    <mergeCell ref="A16:C16"/>
    <mergeCell ref="A3:F3"/>
    <mergeCell ref="D16:F16"/>
    <mergeCell ref="A18:C18"/>
    <mergeCell ref="A5:F5"/>
    <mergeCell ref="A17:C17"/>
    <mergeCell ref="D18:F18"/>
    <mergeCell ref="D17:F17"/>
  </mergeCells>
  <phoneticPr fontId="3" type="noConversion"/>
  <pageMargins left="0.98425196850393704" right="0.59055118110236227" top="0.78740157480314965" bottom="0.78740157480314965" header="0.51181102362204722" footer="0.51181102362204722"/>
  <pageSetup paperSize="9" scale="85"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H19"/>
  <sheetViews>
    <sheetView view="pageBreakPreview" topLeftCell="A4" zoomScale="75" workbookViewId="0">
      <selection activeCell="C11" sqref="C11"/>
    </sheetView>
  </sheetViews>
  <sheetFormatPr defaultRowHeight="12.75" x14ac:dyDescent="0.2"/>
  <cols>
    <col min="1" max="1" width="13.85546875" customWidth="1"/>
    <col min="2" max="2" width="15.140625" customWidth="1"/>
    <col min="3" max="3" width="10.28515625" customWidth="1"/>
    <col min="4" max="4" width="10" customWidth="1"/>
    <col min="6" max="6" width="14.85546875" customWidth="1"/>
    <col min="7" max="7" width="14.5703125" customWidth="1"/>
    <col min="8" max="8" width="14" customWidth="1"/>
  </cols>
  <sheetData>
    <row r="1" spans="1:8" ht="129.75" customHeight="1" x14ac:dyDescent="0.25">
      <c r="G1" s="262" t="s">
        <v>362</v>
      </c>
      <c r="H1" s="277"/>
    </row>
    <row r="3" spans="1:8" ht="58.5" customHeight="1" x14ac:dyDescent="0.2">
      <c r="A3" s="289" t="s">
        <v>363</v>
      </c>
      <c r="B3" s="289"/>
      <c r="C3" s="289"/>
      <c r="D3" s="289"/>
      <c r="E3" s="289"/>
      <c r="F3" s="289"/>
      <c r="G3" s="289"/>
      <c r="H3" s="289"/>
    </row>
    <row r="4" spans="1:8" ht="15.75" x14ac:dyDescent="0.25">
      <c r="A4" s="175"/>
      <c r="B4" s="175"/>
      <c r="C4" s="175"/>
      <c r="D4" s="175"/>
      <c r="E4" s="175"/>
      <c r="F4" s="179"/>
      <c r="G4" s="179"/>
      <c r="H4" s="179"/>
    </row>
    <row r="5" spans="1:8" ht="37.5" customHeight="1" x14ac:dyDescent="0.3">
      <c r="A5" s="275" t="s">
        <v>364</v>
      </c>
      <c r="B5" s="275"/>
      <c r="C5" s="275"/>
      <c r="D5" s="275"/>
      <c r="E5" s="275"/>
      <c r="F5" s="275"/>
      <c r="G5" s="275"/>
      <c r="H5" s="275"/>
    </row>
    <row r="6" spans="1:8" ht="14.25" x14ac:dyDescent="0.2">
      <c r="A6" s="180"/>
      <c r="B6" s="175"/>
      <c r="C6" s="175"/>
      <c r="D6" s="175"/>
      <c r="E6" s="175"/>
      <c r="F6" s="175"/>
      <c r="G6" s="175"/>
      <c r="H6" s="175"/>
    </row>
    <row r="7" spans="1:8" ht="14.25" x14ac:dyDescent="0.2">
      <c r="A7" s="180"/>
      <c r="B7" s="175"/>
      <c r="C7" s="175"/>
      <c r="D7" s="175"/>
      <c r="E7" s="175"/>
      <c r="F7" s="175"/>
      <c r="G7" s="175"/>
      <c r="H7" s="181"/>
    </row>
    <row r="8" spans="1:8" ht="34.5" customHeight="1" x14ac:dyDescent="0.2">
      <c r="A8" s="293" t="s">
        <v>242</v>
      </c>
      <c r="B8" s="293" t="s">
        <v>243</v>
      </c>
      <c r="C8" s="290" t="s">
        <v>296</v>
      </c>
      <c r="D8" s="291"/>
      <c r="E8" s="292"/>
      <c r="F8" s="293" t="s">
        <v>244</v>
      </c>
      <c r="G8" s="293" t="s">
        <v>245</v>
      </c>
      <c r="H8" s="293" t="s">
        <v>246</v>
      </c>
    </row>
    <row r="9" spans="1:8" ht="100.5" customHeight="1" x14ac:dyDescent="0.2">
      <c r="A9" s="294"/>
      <c r="B9" s="294"/>
      <c r="C9" s="219" t="s">
        <v>285</v>
      </c>
      <c r="D9" s="221" t="s">
        <v>259</v>
      </c>
      <c r="E9" s="221" t="s">
        <v>325</v>
      </c>
      <c r="F9" s="294"/>
      <c r="G9" s="294"/>
      <c r="H9" s="294"/>
    </row>
    <row r="10" spans="1:8" ht="15.75" x14ac:dyDescent="0.25">
      <c r="A10" s="178"/>
      <c r="B10" s="178"/>
      <c r="C10" s="222">
        <v>0</v>
      </c>
      <c r="D10" s="222">
        <v>0</v>
      </c>
      <c r="E10" s="222">
        <v>0</v>
      </c>
      <c r="F10" s="178"/>
      <c r="G10" s="178"/>
      <c r="H10" s="178"/>
    </row>
    <row r="11" spans="1:8" ht="15.75" x14ac:dyDescent="0.25">
      <c r="A11" s="178"/>
      <c r="B11" s="178"/>
      <c r="C11" s="222">
        <v>0</v>
      </c>
      <c r="D11" s="222">
        <v>0</v>
      </c>
      <c r="E11" s="222">
        <v>0</v>
      </c>
      <c r="F11" s="178"/>
      <c r="G11" s="178"/>
      <c r="H11" s="178"/>
    </row>
    <row r="12" spans="1:8" ht="15.75" x14ac:dyDescent="0.25">
      <c r="A12" s="182" t="s">
        <v>189</v>
      </c>
      <c r="B12" s="178"/>
      <c r="C12" s="223">
        <v>0</v>
      </c>
      <c r="D12" s="223">
        <v>0</v>
      </c>
      <c r="E12" s="223">
        <v>0</v>
      </c>
      <c r="F12" s="183"/>
      <c r="G12" s="184"/>
      <c r="H12" s="178"/>
    </row>
    <row r="13" spans="1:8" x14ac:dyDescent="0.2">
      <c r="A13" s="185"/>
      <c r="B13" s="185"/>
      <c r="C13" s="185"/>
      <c r="D13" s="185"/>
      <c r="E13" s="185"/>
      <c r="F13" s="185"/>
      <c r="G13" s="185"/>
      <c r="H13" s="185"/>
    </row>
    <row r="14" spans="1:8" ht="58.5" customHeight="1" x14ac:dyDescent="0.3">
      <c r="A14" s="275" t="s">
        <v>365</v>
      </c>
      <c r="B14" s="275"/>
      <c r="C14" s="275"/>
      <c r="D14" s="275"/>
      <c r="E14" s="275"/>
      <c r="F14" s="275"/>
      <c r="G14" s="275"/>
      <c r="H14" s="275"/>
    </row>
    <row r="15" spans="1:8" ht="15.75" x14ac:dyDescent="0.25">
      <c r="A15" s="186"/>
      <c r="B15" s="186"/>
      <c r="C15" s="186"/>
      <c r="D15" s="186"/>
      <c r="E15" s="186"/>
      <c r="F15" s="186"/>
      <c r="G15" s="186"/>
      <c r="H15" s="186"/>
    </row>
    <row r="16" spans="1:8" x14ac:dyDescent="0.2">
      <c r="A16" s="185"/>
      <c r="B16" s="185"/>
      <c r="C16" s="185"/>
      <c r="D16" s="185"/>
      <c r="E16" s="185"/>
      <c r="F16" s="185"/>
      <c r="G16" s="185"/>
      <c r="H16" s="185"/>
    </row>
    <row r="17" spans="1:8" ht="132" customHeight="1" x14ac:dyDescent="0.2">
      <c r="A17" s="288" t="s">
        <v>247</v>
      </c>
      <c r="B17" s="288"/>
      <c r="C17" s="288"/>
      <c r="D17" s="290" t="s">
        <v>287</v>
      </c>
      <c r="E17" s="291"/>
      <c r="F17" s="292"/>
      <c r="G17" s="290" t="s">
        <v>369</v>
      </c>
      <c r="H17" s="292"/>
    </row>
    <row r="18" spans="1:8" ht="35.25" customHeight="1" x14ac:dyDescent="0.25">
      <c r="A18" s="284" t="s">
        <v>286</v>
      </c>
      <c r="B18" s="284"/>
      <c r="C18" s="284"/>
      <c r="D18" s="296">
        <v>0</v>
      </c>
      <c r="E18" s="297"/>
      <c r="F18" s="297"/>
      <c r="G18" s="295">
        <v>0</v>
      </c>
      <c r="H18" s="295"/>
    </row>
    <row r="19" spans="1:8" ht="31.5" customHeight="1" x14ac:dyDescent="0.25">
      <c r="A19" s="284" t="s">
        <v>248</v>
      </c>
      <c r="B19" s="284"/>
      <c r="C19" s="284"/>
      <c r="D19" s="296">
        <v>0</v>
      </c>
      <c r="E19" s="297"/>
      <c r="F19" s="297"/>
      <c r="G19" s="295">
        <v>0</v>
      </c>
      <c r="H19" s="295"/>
    </row>
  </sheetData>
  <mergeCells count="19">
    <mergeCell ref="G1:H1"/>
    <mergeCell ref="A14:H14"/>
    <mergeCell ref="A17:C17"/>
    <mergeCell ref="A3:H3"/>
    <mergeCell ref="G8:G9"/>
    <mergeCell ref="H8:H9"/>
    <mergeCell ref="G17:H17"/>
    <mergeCell ref="D17:F17"/>
    <mergeCell ref="F8:F9"/>
    <mergeCell ref="A19:C19"/>
    <mergeCell ref="A5:H5"/>
    <mergeCell ref="A18:C18"/>
    <mergeCell ref="A8:A9"/>
    <mergeCell ref="B8:B9"/>
    <mergeCell ref="C8:E8"/>
    <mergeCell ref="G19:H19"/>
    <mergeCell ref="D18:F18"/>
    <mergeCell ref="D19:F19"/>
    <mergeCell ref="G18:H18"/>
  </mergeCells>
  <phoneticPr fontId="3" type="noConversion"/>
  <pageMargins left="0.98425196850393704" right="0.59055118110236227" top="0.78740157480314965" bottom="0.78740157480314965" header="0.51181102362204722" footer="0.51181102362204722"/>
  <pageSetup paperSize="9" scale="85"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2"/>
  <sheetViews>
    <sheetView view="pageBreakPreview" topLeftCell="A10" zoomScale="75" zoomScaleNormal="75" workbookViewId="0">
      <selection activeCell="B18" sqref="B18"/>
    </sheetView>
  </sheetViews>
  <sheetFormatPr defaultRowHeight="12.75" x14ac:dyDescent="0.2"/>
  <cols>
    <col min="1" max="1" width="15.28515625" style="11" customWidth="1"/>
    <col min="2" max="2" width="25.28515625" style="11" customWidth="1"/>
    <col min="3" max="3" width="32.140625" style="12" customWidth="1"/>
    <col min="4" max="4" width="36.42578125" style="12" customWidth="1"/>
    <col min="5" max="16384" width="9.140625" style="11"/>
  </cols>
  <sheetData>
    <row r="1" spans="1:4" ht="99.75" customHeight="1" x14ac:dyDescent="0.2">
      <c r="C1" s="3"/>
      <c r="D1" s="139" t="s">
        <v>326</v>
      </c>
    </row>
    <row r="2" spans="1:4" ht="16.5" customHeight="1" x14ac:dyDescent="0.2"/>
    <row r="3" spans="1:4" s="56" customFormat="1" ht="38.25" customHeight="1" x14ac:dyDescent="0.3">
      <c r="A3" s="244" t="s">
        <v>327</v>
      </c>
      <c r="B3" s="245"/>
      <c r="C3" s="245"/>
      <c r="D3" s="245"/>
    </row>
    <row r="4" spans="1:4" s="56" customFormat="1" ht="18.75" x14ac:dyDescent="0.3">
      <c r="A4" s="57"/>
      <c r="C4" s="58"/>
      <c r="D4" s="58"/>
    </row>
    <row r="5" spans="1:4" s="59" customFormat="1" ht="54.75" customHeight="1" x14ac:dyDescent="0.3">
      <c r="A5" s="40" t="s">
        <v>22</v>
      </c>
      <c r="B5" s="38" t="s">
        <v>20</v>
      </c>
      <c r="C5" s="246" t="s">
        <v>23</v>
      </c>
      <c r="D5" s="247"/>
    </row>
    <row r="6" spans="1:4" s="59" customFormat="1" ht="20.45" customHeight="1" x14ac:dyDescent="0.3">
      <c r="A6" s="248" t="s">
        <v>314</v>
      </c>
      <c r="B6" s="248"/>
      <c r="C6" s="248"/>
      <c r="D6" s="248"/>
    </row>
    <row r="7" spans="1:4" s="39" customFormat="1" ht="99.75" customHeight="1" x14ac:dyDescent="0.25">
      <c r="A7" s="88">
        <v>801</v>
      </c>
      <c r="B7" s="88" t="s">
        <v>182</v>
      </c>
      <c r="C7" s="241" t="s">
        <v>183</v>
      </c>
      <c r="D7" s="242"/>
    </row>
    <row r="8" spans="1:4" s="39" customFormat="1" ht="84.75" customHeight="1" x14ac:dyDescent="0.25">
      <c r="A8" s="88">
        <v>801</v>
      </c>
      <c r="B8" s="88" t="s">
        <v>184</v>
      </c>
      <c r="C8" s="241" t="s">
        <v>185</v>
      </c>
      <c r="D8" s="242"/>
    </row>
    <row r="9" spans="1:4" s="39" customFormat="1" ht="81.75" customHeight="1" x14ac:dyDescent="0.25">
      <c r="A9" s="88">
        <v>801</v>
      </c>
      <c r="B9" s="88" t="s">
        <v>88</v>
      </c>
      <c r="C9" s="241" t="s">
        <v>305</v>
      </c>
      <c r="D9" s="242"/>
    </row>
    <row r="10" spans="1:4" s="39" customFormat="1" ht="34.5" customHeight="1" x14ac:dyDescent="0.25">
      <c r="A10" s="88">
        <v>801</v>
      </c>
      <c r="B10" s="88" t="s">
        <v>93</v>
      </c>
      <c r="C10" s="241" t="s">
        <v>292</v>
      </c>
      <c r="D10" s="242"/>
    </row>
    <row r="11" spans="1:4" s="39" customFormat="1" ht="19.5" hidden="1" customHeight="1" x14ac:dyDescent="0.25">
      <c r="A11" s="88">
        <v>801</v>
      </c>
      <c r="B11" s="88" t="s">
        <v>177</v>
      </c>
      <c r="C11" s="241" t="s">
        <v>178</v>
      </c>
      <c r="D11" s="242"/>
    </row>
    <row r="12" spans="1:4" s="39" customFormat="1" ht="34.5" hidden="1" customHeight="1" x14ac:dyDescent="0.25">
      <c r="A12" s="88">
        <v>801</v>
      </c>
      <c r="B12" s="88" t="s">
        <v>229</v>
      </c>
      <c r="C12" s="243" t="s">
        <v>230</v>
      </c>
      <c r="D12" s="243"/>
    </row>
    <row r="13" spans="1:4" s="39" customFormat="1" ht="33" customHeight="1" x14ac:dyDescent="0.25">
      <c r="A13" s="88">
        <v>801</v>
      </c>
      <c r="B13" s="88" t="s">
        <v>89</v>
      </c>
      <c r="C13" s="241" t="s">
        <v>293</v>
      </c>
      <c r="D13" s="242"/>
    </row>
    <row r="14" spans="1:4" s="39" customFormat="1" ht="18.75" customHeight="1" x14ac:dyDescent="0.25">
      <c r="A14" s="88">
        <v>801</v>
      </c>
      <c r="B14" s="88" t="s">
        <v>90</v>
      </c>
      <c r="C14" s="241" t="s">
        <v>294</v>
      </c>
      <c r="D14" s="242"/>
    </row>
    <row r="15" spans="1:4" s="39" customFormat="1" ht="33.75" customHeight="1" x14ac:dyDescent="0.25">
      <c r="A15" s="88">
        <v>801</v>
      </c>
      <c r="B15" s="88" t="s">
        <v>393</v>
      </c>
      <c r="C15" s="241" t="s">
        <v>300</v>
      </c>
      <c r="D15" s="242"/>
    </row>
    <row r="16" spans="1:4" s="39" customFormat="1" ht="18.75" hidden="1" customHeight="1" x14ac:dyDescent="0.25">
      <c r="A16" s="88">
        <v>801</v>
      </c>
      <c r="B16" s="88" t="s">
        <v>91</v>
      </c>
      <c r="C16" s="241" t="s">
        <v>301</v>
      </c>
      <c r="D16" s="242"/>
    </row>
    <row r="17" spans="1:4" s="39" customFormat="1" ht="50.25" customHeight="1" x14ac:dyDescent="0.25">
      <c r="A17" s="88">
        <v>801</v>
      </c>
      <c r="B17" s="88" t="s">
        <v>388</v>
      </c>
      <c r="C17" s="241" t="s">
        <v>289</v>
      </c>
      <c r="D17" s="242"/>
    </row>
    <row r="18" spans="1:4" s="39" customFormat="1" ht="63.75" customHeight="1" x14ac:dyDescent="0.25">
      <c r="A18" s="88">
        <v>801</v>
      </c>
      <c r="B18" s="88" t="s">
        <v>392</v>
      </c>
      <c r="C18" s="241" t="s">
        <v>302</v>
      </c>
      <c r="D18" s="242"/>
    </row>
    <row r="19" spans="1:4" s="39" customFormat="1" ht="34.5" customHeight="1" x14ac:dyDescent="0.25">
      <c r="A19" s="88">
        <v>801</v>
      </c>
      <c r="B19" s="88" t="s">
        <v>92</v>
      </c>
      <c r="C19" s="241" t="s">
        <v>303</v>
      </c>
      <c r="D19" s="242"/>
    </row>
    <row r="20" spans="1:4" s="39" customFormat="1" ht="66.75" customHeight="1" x14ac:dyDescent="0.25">
      <c r="A20" s="88">
        <v>801</v>
      </c>
      <c r="B20" s="88" t="s">
        <v>390</v>
      </c>
      <c r="C20" s="241" t="s">
        <v>391</v>
      </c>
      <c r="D20" s="242"/>
    </row>
    <row r="21" spans="1:4" s="59" customFormat="1" ht="54" customHeight="1" x14ac:dyDescent="0.3">
      <c r="A21" s="88">
        <v>801</v>
      </c>
      <c r="B21" s="88" t="s">
        <v>389</v>
      </c>
      <c r="C21" s="241" t="s">
        <v>304</v>
      </c>
      <c r="D21" s="242"/>
    </row>
    <row r="22" spans="1:4" ht="31.5" customHeight="1" x14ac:dyDescent="0.2">
      <c r="C22" s="11"/>
      <c r="D22" s="11"/>
    </row>
  </sheetData>
  <mergeCells count="18">
    <mergeCell ref="C21:D21"/>
    <mergeCell ref="C20:D20"/>
    <mergeCell ref="C16:D16"/>
    <mergeCell ref="C15:D15"/>
    <mergeCell ref="C18:D18"/>
    <mergeCell ref="C19:D19"/>
    <mergeCell ref="C17:D17"/>
    <mergeCell ref="C8:D8"/>
    <mergeCell ref="C9:D9"/>
    <mergeCell ref="A3:D3"/>
    <mergeCell ref="C5:D5"/>
    <mergeCell ref="A6:D6"/>
    <mergeCell ref="C7:D7"/>
    <mergeCell ref="C14:D14"/>
    <mergeCell ref="C11:D11"/>
    <mergeCell ref="C12:D12"/>
    <mergeCell ref="C13:D13"/>
    <mergeCell ref="C10:D10"/>
  </mergeCells>
  <phoneticPr fontId="3" type="noConversion"/>
  <pageMargins left="0.98425196850393704" right="0.59055118110236227" top="0.78740157480314965" bottom="0.78740157480314965"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7"/>
  <sheetViews>
    <sheetView view="pageBreakPreview" topLeftCell="A4" zoomScale="75" zoomScaleNormal="75" zoomScaleSheetLayoutView="75" workbookViewId="0">
      <selection activeCell="C14" sqref="C14"/>
    </sheetView>
  </sheetViews>
  <sheetFormatPr defaultRowHeight="12.75" x14ac:dyDescent="0.2"/>
  <cols>
    <col min="1" max="1" width="14.5703125" customWidth="1"/>
    <col min="2" max="2" width="27.5703125" customWidth="1"/>
    <col min="3" max="3" width="65.7109375" customWidth="1"/>
  </cols>
  <sheetData>
    <row r="1" spans="1:10" ht="84.75" customHeight="1" x14ac:dyDescent="0.3">
      <c r="A1" s="8"/>
      <c r="B1" s="8"/>
      <c r="C1" s="87" t="s">
        <v>328</v>
      </c>
      <c r="D1" s="9"/>
      <c r="E1" s="9"/>
      <c r="F1" s="9"/>
      <c r="G1" s="9"/>
      <c r="H1" s="9"/>
      <c r="I1" s="9"/>
      <c r="J1" s="9"/>
    </row>
    <row r="2" spans="1:10" ht="18.75" x14ac:dyDescent="0.3">
      <c r="A2" s="8"/>
      <c r="B2" s="8"/>
      <c r="C2" s="8"/>
    </row>
    <row r="3" spans="1:10" ht="57" customHeight="1" x14ac:dyDescent="0.2">
      <c r="A3" s="249" t="s">
        <v>329</v>
      </c>
      <c r="B3" s="249"/>
      <c r="C3" s="249"/>
    </row>
    <row r="4" spans="1:10" ht="23.25" customHeight="1" thickBot="1" x14ac:dyDescent="0.25">
      <c r="A4" s="150"/>
      <c r="B4" s="150"/>
      <c r="C4" s="150"/>
    </row>
    <row r="5" spans="1:10" s="10" customFormat="1" ht="56.25" customHeight="1" x14ac:dyDescent="0.2">
      <c r="A5" s="155" t="s">
        <v>17</v>
      </c>
      <c r="B5" s="156" t="s">
        <v>18</v>
      </c>
      <c r="C5" s="157" t="s">
        <v>19</v>
      </c>
    </row>
    <row r="6" spans="1:10" s="10" customFormat="1" ht="27" customHeight="1" x14ac:dyDescent="0.2">
      <c r="A6" s="250" t="s">
        <v>314</v>
      </c>
      <c r="B6" s="251"/>
      <c r="C6" s="252"/>
    </row>
    <row r="7" spans="1:10" ht="33" customHeight="1" x14ac:dyDescent="0.25">
      <c r="A7" s="88">
        <v>801</v>
      </c>
      <c r="B7" s="91" t="s">
        <v>75</v>
      </c>
      <c r="C7" s="85" t="s">
        <v>78</v>
      </c>
    </row>
    <row r="8" spans="1:10" ht="31.5" x14ac:dyDescent="0.25">
      <c r="A8" s="88">
        <v>801</v>
      </c>
      <c r="B8" s="91" t="s">
        <v>109</v>
      </c>
      <c r="C8" s="85" t="s">
        <v>14</v>
      </c>
    </row>
    <row r="9" spans="1:10" ht="47.25" x14ac:dyDescent="0.25">
      <c r="A9" s="88">
        <v>801</v>
      </c>
      <c r="B9" s="91" t="s">
        <v>110</v>
      </c>
      <c r="C9" s="85" t="s">
        <v>82</v>
      </c>
    </row>
    <row r="10" spans="1:10" ht="47.25" x14ac:dyDescent="0.25">
      <c r="A10" s="88">
        <v>801</v>
      </c>
      <c r="B10" s="91" t="s">
        <v>111</v>
      </c>
      <c r="C10" s="79" t="s">
        <v>15</v>
      </c>
    </row>
    <row r="11" spans="1:10" ht="31.5" x14ac:dyDescent="0.25">
      <c r="A11" s="88">
        <v>801</v>
      </c>
      <c r="B11" s="88" t="s">
        <v>173</v>
      </c>
      <c r="C11" s="141" t="s">
        <v>174</v>
      </c>
    </row>
    <row r="12" spans="1:10" s="169" customFormat="1" ht="31.5" x14ac:dyDescent="0.25">
      <c r="A12" s="168">
        <v>801</v>
      </c>
      <c r="B12" s="168" t="s">
        <v>218</v>
      </c>
      <c r="C12" s="99" t="s">
        <v>219</v>
      </c>
    </row>
    <row r="13" spans="1:10" s="169" customFormat="1" ht="31.5" x14ac:dyDescent="0.25">
      <c r="A13" s="168" t="s">
        <v>116</v>
      </c>
      <c r="B13" s="168" t="s">
        <v>380</v>
      </c>
      <c r="C13" s="99" t="s">
        <v>381</v>
      </c>
    </row>
    <row r="14" spans="1:10" ht="31.5" x14ac:dyDescent="0.25">
      <c r="A14" s="88">
        <v>801</v>
      </c>
      <c r="B14" s="91" t="s">
        <v>112</v>
      </c>
      <c r="C14" s="79" t="s">
        <v>16</v>
      </c>
    </row>
    <row r="15" spans="1:10" ht="47.25" x14ac:dyDescent="0.25">
      <c r="A15" s="88">
        <v>801</v>
      </c>
      <c r="B15" s="91" t="s">
        <v>113</v>
      </c>
      <c r="C15" s="79" t="s">
        <v>87</v>
      </c>
    </row>
    <row r="16" spans="1:10" ht="31.5" x14ac:dyDescent="0.25">
      <c r="A16" s="88">
        <v>801</v>
      </c>
      <c r="B16" s="94" t="s">
        <v>115</v>
      </c>
      <c r="C16" s="85" t="s">
        <v>85</v>
      </c>
    </row>
    <row r="17" spans="1:3" ht="52.5" customHeight="1" x14ac:dyDescent="0.25">
      <c r="A17" s="88">
        <v>801</v>
      </c>
      <c r="B17" s="94" t="s">
        <v>114</v>
      </c>
      <c r="C17" s="85" t="s">
        <v>86</v>
      </c>
    </row>
  </sheetData>
  <mergeCells count="2">
    <mergeCell ref="A3:C3"/>
    <mergeCell ref="A6:C6"/>
  </mergeCells>
  <phoneticPr fontId="3" type="noConversion"/>
  <pageMargins left="0.98425196850393704" right="0.59055118110236227" top="0.78740157480314965" bottom="0.78740157480314965"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
  <sheetViews>
    <sheetView view="pageBreakPreview" zoomScale="75" zoomScaleNormal="75" workbookViewId="0">
      <selection activeCell="C6" sqref="C6:D6"/>
    </sheetView>
  </sheetViews>
  <sheetFormatPr defaultRowHeight="12.75" x14ac:dyDescent="0.2"/>
  <cols>
    <col min="1" max="1" width="15.28515625" style="11" customWidth="1"/>
    <col min="2" max="2" width="25.28515625" style="11" customWidth="1"/>
    <col min="3" max="3" width="32.140625" style="12" customWidth="1"/>
    <col min="4" max="4" width="36.42578125" style="12" customWidth="1"/>
    <col min="5" max="5" width="16.5703125" style="11" customWidth="1"/>
    <col min="6" max="16384" width="9.140625" style="11"/>
  </cols>
  <sheetData>
    <row r="1" spans="1:5" ht="97.5" customHeight="1" x14ac:dyDescent="0.2">
      <c r="C1" s="3"/>
      <c r="D1" s="256" t="s">
        <v>330</v>
      </c>
      <c r="E1" s="256"/>
    </row>
    <row r="2" spans="1:5" ht="18.75" customHeight="1" x14ac:dyDescent="0.2"/>
    <row r="3" spans="1:5" s="56" customFormat="1" ht="38.25" customHeight="1" x14ac:dyDescent="0.3">
      <c r="A3" s="244" t="s">
        <v>331</v>
      </c>
      <c r="B3" s="244"/>
      <c r="C3" s="244"/>
      <c r="D3" s="244"/>
      <c r="E3" s="244"/>
    </row>
    <row r="4" spans="1:5" s="56" customFormat="1" ht="18.75" x14ac:dyDescent="0.3">
      <c r="A4" s="57"/>
      <c r="C4" s="58"/>
      <c r="D4" s="58"/>
    </row>
    <row r="5" spans="1:5" s="59" customFormat="1" ht="54.75" customHeight="1" x14ac:dyDescent="0.3">
      <c r="A5" s="40" t="s">
        <v>22</v>
      </c>
      <c r="B5" s="38" t="s">
        <v>20</v>
      </c>
      <c r="C5" s="246" t="s">
        <v>23</v>
      </c>
      <c r="D5" s="247"/>
      <c r="E5" s="154" t="s">
        <v>186</v>
      </c>
    </row>
    <row r="6" spans="1:5" s="39" customFormat="1" ht="99.75" customHeight="1" x14ac:dyDescent="0.25">
      <c r="A6" s="88">
        <v>801</v>
      </c>
      <c r="B6" s="88" t="s">
        <v>182</v>
      </c>
      <c r="C6" s="241" t="s">
        <v>183</v>
      </c>
      <c r="D6" s="242"/>
      <c r="E6" s="88">
        <v>100</v>
      </c>
    </row>
    <row r="7" spans="1:5" s="39" customFormat="1" ht="84.75" customHeight="1" x14ac:dyDescent="0.25">
      <c r="A7" s="88">
        <v>801</v>
      </c>
      <c r="B7" s="88" t="s">
        <v>184</v>
      </c>
      <c r="C7" s="241" t="s">
        <v>185</v>
      </c>
      <c r="D7" s="242"/>
      <c r="E7" s="88">
        <v>100</v>
      </c>
    </row>
    <row r="8" spans="1:5" s="39" customFormat="1" ht="37.5" customHeight="1" x14ac:dyDescent="0.25">
      <c r="A8" s="88">
        <v>801</v>
      </c>
      <c r="B8" s="88" t="s">
        <v>220</v>
      </c>
      <c r="C8" s="241" t="s">
        <v>306</v>
      </c>
      <c r="D8" s="242"/>
      <c r="E8" s="88">
        <v>100</v>
      </c>
    </row>
    <row r="9" spans="1:5" s="39" customFormat="1" ht="82.5" customHeight="1" x14ac:dyDescent="0.25">
      <c r="A9" s="88">
        <v>801</v>
      </c>
      <c r="B9" s="88" t="s">
        <v>88</v>
      </c>
      <c r="C9" s="241" t="s">
        <v>305</v>
      </c>
      <c r="D9" s="242"/>
      <c r="E9" s="88">
        <v>100</v>
      </c>
    </row>
    <row r="10" spans="1:5" s="39" customFormat="1" ht="34.5" customHeight="1" x14ac:dyDescent="0.25">
      <c r="A10" s="88">
        <v>801</v>
      </c>
      <c r="B10" s="88" t="s">
        <v>93</v>
      </c>
      <c r="C10" s="241" t="s">
        <v>292</v>
      </c>
      <c r="D10" s="242"/>
      <c r="E10" s="88">
        <v>100</v>
      </c>
    </row>
    <row r="11" spans="1:5" s="67" customFormat="1" ht="34.5" customHeight="1" x14ac:dyDescent="0.25">
      <c r="A11" s="168">
        <v>801</v>
      </c>
      <c r="B11" s="168" t="s">
        <v>221</v>
      </c>
      <c r="C11" s="254" t="s">
        <v>222</v>
      </c>
      <c r="D11" s="255"/>
      <c r="E11" s="168">
        <v>100</v>
      </c>
    </row>
    <row r="12" spans="1:5" s="67" customFormat="1" ht="19.5" customHeight="1" x14ac:dyDescent="0.25">
      <c r="A12" s="168">
        <v>801</v>
      </c>
      <c r="B12" s="168" t="s">
        <v>177</v>
      </c>
      <c r="C12" s="254" t="s">
        <v>178</v>
      </c>
      <c r="D12" s="255"/>
      <c r="E12" s="168">
        <v>100</v>
      </c>
    </row>
    <row r="13" spans="1:5" s="67" customFormat="1" ht="62.25" customHeight="1" x14ac:dyDescent="0.25">
      <c r="A13" s="168">
        <v>801</v>
      </c>
      <c r="B13" s="168" t="s">
        <v>223</v>
      </c>
      <c r="C13" s="254" t="s">
        <v>224</v>
      </c>
      <c r="D13" s="255"/>
      <c r="E13" s="168">
        <v>100</v>
      </c>
    </row>
    <row r="14" spans="1:5" s="67" customFormat="1" ht="53.25" customHeight="1" x14ac:dyDescent="0.25">
      <c r="A14" s="168">
        <v>801</v>
      </c>
      <c r="B14" s="168" t="s">
        <v>225</v>
      </c>
      <c r="C14" s="254" t="s">
        <v>226</v>
      </c>
      <c r="D14" s="255"/>
      <c r="E14" s="168">
        <v>100</v>
      </c>
    </row>
    <row r="15" spans="1:5" s="67" customFormat="1" ht="69" customHeight="1" x14ac:dyDescent="0.25">
      <c r="A15" s="168">
        <v>801</v>
      </c>
      <c r="B15" s="168" t="s">
        <v>227</v>
      </c>
      <c r="C15" s="254" t="s">
        <v>228</v>
      </c>
      <c r="D15" s="255"/>
      <c r="E15" s="168">
        <v>100</v>
      </c>
    </row>
    <row r="16" spans="1:5" s="67" customFormat="1" ht="34.5" customHeight="1" x14ac:dyDescent="0.25">
      <c r="A16" s="168">
        <v>801</v>
      </c>
      <c r="B16" s="168" t="s">
        <v>229</v>
      </c>
      <c r="C16" s="254" t="s">
        <v>230</v>
      </c>
      <c r="D16" s="255"/>
      <c r="E16" s="168">
        <v>100</v>
      </c>
    </row>
    <row r="17" spans="1:5" s="39" customFormat="1" ht="34.5" customHeight="1" x14ac:dyDescent="0.25">
      <c r="A17" s="88">
        <v>801</v>
      </c>
      <c r="B17" s="88" t="s">
        <v>89</v>
      </c>
      <c r="C17" s="241" t="s">
        <v>293</v>
      </c>
      <c r="D17" s="242"/>
      <c r="E17" s="88">
        <v>100</v>
      </c>
    </row>
    <row r="18" spans="1:5" s="39" customFormat="1" ht="18.75" customHeight="1" x14ac:dyDescent="0.25">
      <c r="A18" s="88">
        <v>801</v>
      </c>
      <c r="B18" s="88" t="s">
        <v>90</v>
      </c>
      <c r="C18" s="241" t="s">
        <v>294</v>
      </c>
      <c r="D18" s="242"/>
      <c r="E18" s="88">
        <v>100</v>
      </c>
    </row>
    <row r="19" spans="1:5" x14ac:dyDescent="0.2">
      <c r="A19" s="13"/>
      <c r="B19" s="13"/>
      <c r="C19" s="253"/>
      <c r="D19" s="253"/>
    </row>
  </sheetData>
  <mergeCells count="17">
    <mergeCell ref="A3:E3"/>
    <mergeCell ref="C16:D16"/>
    <mergeCell ref="D1:E1"/>
    <mergeCell ref="C5:D5"/>
    <mergeCell ref="C6:D6"/>
    <mergeCell ref="C8:D8"/>
    <mergeCell ref="C7:D7"/>
    <mergeCell ref="C19:D19"/>
    <mergeCell ref="C10:D10"/>
    <mergeCell ref="C9:D9"/>
    <mergeCell ref="C17:D17"/>
    <mergeCell ref="C18:D18"/>
    <mergeCell ref="C12:D12"/>
    <mergeCell ref="C15:D15"/>
    <mergeCell ref="C11:D11"/>
    <mergeCell ref="C13:D13"/>
    <mergeCell ref="C14:D14"/>
  </mergeCells>
  <phoneticPr fontId="3" type="noConversion"/>
  <pageMargins left="0.98425196850393704" right="0.59055118110236227" top="0.78740157480314965" bottom="0.78740157480314965" header="0.51181102362204722" footer="0.51181102362204722"/>
  <pageSetup paperSize="9" scale="69" orientation="portrait" r:id="rId1"/>
  <headerFooter alignWithMargins="0"/>
  <colBreaks count="1" manualBreakCount="1">
    <brk id="5"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9"/>
  <sheetViews>
    <sheetView view="pageBreakPreview" topLeftCell="A16" zoomScale="75" zoomScaleNormal="75" zoomScaleSheetLayoutView="75" workbookViewId="0">
      <selection activeCell="H27" sqref="H27"/>
    </sheetView>
  </sheetViews>
  <sheetFormatPr defaultRowHeight="12.75" x14ac:dyDescent="0.2"/>
  <cols>
    <col min="1" max="1" width="17.42578125" customWidth="1"/>
    <col min="2" max="2" width="35.85546875" style="21" customWidth="1"/>
    <col min="3" max="3" width="53.85546875" style="22" customWidth="1"/>
    <col min="4" max="4" width="16.42578125" style="22" hidden="1" customWidth="1"/>
    <col min="5" max="5" width="16.42578125" style="22" customWidth="1"/>
    <col min="6" max="6" width="17.42578125" style="21" customWidth="1"/>
  </cols>
  <sheetData>
    <row r="1" spans="1:6" s="11" customFormat="1" ht="58.5" customHeight="1" x14ac:dyDescent="0.2">
      <c r="B1" s="14"/>
      <c r="C1" s="256" t="s">
        <v>378</v>
      </c>
      <c r="D1" s="256"/>
      <c r="E1" s="256"/>
      <c r="F1" s="256"/>
    </row>
    <row r="2" spans="1:6" s="11" customFormat="1" ht="19.5" customHeight="1" x14ac:dyDescent="0.2">
      <c r="B2" s="14"/>
      <c r="C2" s="15"/>
      <c r="D2" s="139"/>
      <c r="E2" s="230"/>
      <c r="F2" s="151"/>
    </row>
    <row r="3" spans="1:6" s="59" customFormat="1" ht="36" customHeight="1" x14ac:dyDescent="0.3">
      <c r="A3" s="257" t="s">
        <v>332</v>
      </c>
      <c r="B3" s="258"/>
      <c r="C3" s="258"/>
      <c r="D3" s="258"/>
      <c r="E3" s="258"/>
      <c r="F3" s="258"/>
    </row>
    <row r="4" spans="1:6" s="59" customFormat="1" ht="18" customHeight="1" x14ac:dyDescent="0.3">
      <c r="A4" s="148"/>
      <c r="B4" s="149"/>
      <c r="C4" s="149"/>
      <c r="D4" s="149"/>
      <c r="E4" s="231"/>
      <c r="F4" s="149"/>
    </row>
    <row r="5" spans="1:6" s="11" customFormat="1" ht="15.75" x14ac:dyDescent="0.2">
      <c r="A5" s="16"/>
      <c r="B5" s="17"/>
      <c r="C5" s="18"/>
      <c r="D5" s="18"/>
      <c r="E5" s="18"/>
      <c r="F5" s="19" t="s">
        <v>62</v>
      </c>
    </row>
    <row r="6" spans="1:6" s="59" customFormat="1" ht="75" x14ac:dyDescent="0.3">
      <c r="A6" s="38" t="s">
        <v>24</v>
      </c>
      <c r="B6" s="38" t="s">
        <v>25</v>
      </c>
      <c r="C6" s="38" t="s">
        <v>21</v>
      </c>
      <c r="D6" s="38" t="s">
        <v>26</v>
      </c>
      <c r="E6" s="38" t="s">
        <v>370</v>
      </c>
      <c r="F6" s="38" t="s">
        <v>375</v>
      </c>
    </row>
    <row r="7" spans="1:6" s="20" customFormat="1" ht="15.75" x14ac:dyDescent="0.25">
      <c r="A7" s="108">
        <v>1</v>
      </c>
      <c r="B7" s="108">
        <v>2</v>
      </c>
      <c r="C7" s="108">
        <v>3</v>
      </c>
      <c r="D7" s="108">
        <v>4</v>
      </c>
      <c r="E7" s="108"/>
      <c r="F7" s="108">
        <v>4</v>
      </c>
    </row>
    <row r="8" spans="1:6" s="59" customFormat="1" ht="18.75" x14ac:dyDescent="0.3">
      <c r="A8" s="109" t="s">
        <v>116</v>
      </c>
      <c r="B8" s="104" t="s">
        <v>117</v>
      </c>
      <c r="C8" s="110" t="s">
        <v>118</v>
      </c>
      <c r="D8" s="111">
        <f>D9+D18</f>
        <v>0</v>
      </c>
      <c r="E8" s="111">
        <f>E9</f>
        <v>85.1</v>
      </c>
      <c r="F8" s="111">
        <f>F9</f>
        <v>2791</v>
      </c>
    </row>
    <row r="9" spans="1:6" s="59" customFormat="1" ht="18.75" x14ac:dyDescent="0.3">
      <c r="A9" s="109"/>
      <c r="B9" s="104"/>
      <c r="C9" s="110" t="s">
        <v>119</v>
      </c>
      <c r="D9" s="111">
        <f>D10+D12+D14+D17</f>
        <v>0</v>
      </c>
      <c r="E9" s="111">
        <f>E10+E12+E14</f>
        <v>85.1</v>
      </c>
      <c r="F9" s="111">
        <f>F10+F12+F14</f>
        <v>2791</v>
      </c>
    </row>
    <row r="10" spans="1:6" s="8" customFormat="1" ht="18.75" x14ac:dyDescent="0.3">
      <c r="A10" s="109" t="s">
        <v>116</v>
      </c>
      <c r="B10" s="104" t="s">
        <v>231</v>
      </c>
      <c r="C10" s="110" t="s">
        <v>232</v>
      </c>
      <c r="D10" s="111">
        <f>D11</f>
        <v>0</v>
      </c>
      <c r="E10" s="111">
        <f>E11</f>
        <v>44.5</v>
      </c>
      <c r="F10" s="111">
        <f>F11</f>
        <v>115.34</v>
      </c>
    </row>
    <row r="11" spans="1:6" s="59" customFormat="1" ht="18.75" x14ac:dyDescent="0.3">
      <c r="A11" s="97" t="s">
        <v>120</v>
      </c>
      <c r="B11" s="98" t="s">
        <v>27</v>
      </c>
      <c r="C11" s="99" t="s">
        <v>28</v>
      </c>
      <c r="D11" s="94"/>
      <c r="E11" s="94">
        <v>44.5</v>
      </c>
      <c r="F11" s="100">
        <v>115.34</v>
      </c>
    </row>
    <row r="12" spans="1:6" s="59" customFormat="1" ht="18.75" x14ac:dyDescent="0.3">
      <c r="A12" s="101" t="s">
        <v>116</v>
      </c>
      <c r="B12" s="103" t="s">
        <v>29</v>
      </c>
      <c r="C12" s="112" t="s">
        <v>30</v>
      </c>
      <c r="D12" s="113">
        <f>D13</f>
        <v>0</v>
      </c>
      <c r="E12" s="113">
        <f>E13</f>
        <v>-21.8</v>
      </c>
      <c r="F12" s="113">
        <f>F13</f>
        <v>0</v>
      </c>
    </row>
    <row r="13" spans="1:6" s="60" customFormat="1" ht="21" customHeight="1" x14ac:dyDescent="0.3">
      <c r="A13" s="97" t="s">
        <v>120</v>
      </c>
      <c r="B13" s="98" t="s">
        <v>235</v>
      </c>
      <c r="C13" s="99" t="s">
        <v>31</v>
      </c>
      <c r="D13" s="94"/>
      <c r="E13" s="94">
        <v>-21.8</v>
      </c>
      <c r="F13" s="100"/>
    </row>
    <row r="14" spans="1:6" s="59" customFormat="1" ht="20.25" customHeight="1" x14ac:dyDescent="0.3">
      <c r="A14" s="101" t="s">
        <v>116</v>
      </c>
      <c r="B14" s="103" t="s">
        <v>32</v>
      </c>
      <c r="C14" s="112" t="s">
        <v>33</v>
      </c>
      <c r="D14" s="113">
        <f>D15+D16</f>
        <v>0</v>
      </c>
      <c r="E14" s="113">
        <f>E15+E16</f>
        <v>62.4</v>
      </c>
      <c r="F14" s="113">
        <f>F15+F16</f>
        <v>2675.66</v>
      </c>
    </row>
    <row r="15" spans="1:6" s="8" customFormat="1" ht="21.75" customHeight="1" x14ac:dyDescent="0.3">
      <c r="A15" s="97" t="s">
        <v>120</v>
      </c>
      <c r="B15" s="75" t="s">
        <v>233</v>
      </c>
      <c r="C15" s="85" t="s">
        <v>121</v>
      </c>
      <c r="D15" s="114"/>
      <c r="E15" s="114">
        <v>-19.600000000000001</v>
      </c>
      <c r="F15" s="100">
        <v>125.66</v>
      </c>
    </row>
    <row r="16" spans="1:6" s="8" customFormat="1" ht="21" customHeight="1" x14ac:dyDescent="0.3">
      <c r="A16" s="97" t="s">
        <v>120</v>
      </c>
      <c r="B16" s="75" t="s">
        <v>234</v>
      </c>
      <c r="C16" s="85" t="s">
        <v>122</v>
      </c>
      <c r="D16" s="100"/>
      <c r="E16" s="100">
        <v>82</v>
      </c>
      <c r="F16" s="100">
        <v>2550</v>
      </c>
    </row>
    <row r="17" spans="1:6" s="60" customFormat="1" ht="18.75" x14ac:dyDescent="0.3">
      <c r="A17" s="101" t="s">
        <v>116</v>
      </c>
      <c r="B17" s="102" t="s">
        <v>123</v>
      </c>
      <c r="C17" s="84" t="s">
        <v>124</v>
      </c>
      <c r="D17" s="115"/>
      <c r="E17" s="115"/>
      <c r="F17" s="115"/>
    </row>
    <row r="18" spans="1:6" s="60" customFormat="1" ht="17.25" customHeight="1" x14ac:dyDescent="0.3">
      <c r="A18" s="97"/>
      <c r="B18" s="75"/>
      <c r="C18" s="84" t="s">
        <v>125</v>
      </c>
      <c r="D18" s="115">
        <f>D19+D21+D23</f>
        <v>0</v>
      </c>
      <c r="E18" s="115"/>
      <c r="F18" s="115"/>
    </row>
    <row r="19" spans="1:6" s="59" customFormat="1" ht="48" x14ac:dyDescent="0.3">
      <c r="A19" s="101" t="s">
        <v>116</v>
      </c>
      <c r="B19" s="103" t="s">
        <v>34</v>
      </c>
      <c r="C19" s="112" t="s">
        <v>35</v>
      </c>
      <c r="D19" s="113">
        <f>D20</f>
        <v>0</v>
      </c>
      <c r="E19" s="113"/>
      <c r="F19" s="113"/>
    </row>
    <row r="20" spans="1:6" s="59" customFormat="1" ht="48" x14ac:dyDescent="0.3">
      <c r="A20" s="97" t="s">
        <v>76</v>
      </c>
      <c r="B20" s="98" t="s">
        <v>249</v>
      </c>
      <c r="C20" s="99" t="s">
        <v>250</v>
      </c>
      <c r="D20" s="100"/>
      <c r="E20" s="100"/>
      <c r="F20" s="100"/>
    </row>
    <row r="21" spans="1:6" s="60" customFormat="1" ht="31.5" x14ac:dyDescent="0.3">
      <c r="A21" s="101" t="s">
        <v>116</v>
      </c>
      <c r="B21" s="103" t="s">
        <v>36</v>
      </c>
      <c r="C21" s="110" t="s">
        <v>129</v>
      </c>
      <c r="D21" s="113">
        <f>D22</f>
        <v>0</v>
      </c>
      <c r="E21" s="113"/>
      <c r="F21" s="113"/>
    </row>
    <row r="22" spans="1:6" s="59" customFormat="1" ht="18.75" x14ac:dyDescent="0.3">
      <c r="A22" s="97" t="s">
        <v>76</v>
      </c>
      <c r="B22" s="98" t="s">
        <v>260</v>
      </c>
      <c r="C22" s="119" t="s">
        <v>261</v>
      </c>
      <c r="D22" s="100"/>
      <c r="E22" s="100"/>
      <c r="F22" s="100"/>
    </row>
    <row r="23" spans="1:6" s="59" customFormat="1" ht="18.75" x14ac:dyDescent="0.3">
      <c r="A23" s="101" t="s">
        <v>116</v>
      </c>
      <c r="B23" s="103" t="s">
        <v>262</v>
      </c>
      <c r="C23" s="110" t="s">
        <v>263</v>
      </c>
      <c r="D23" s="113">
        <f>D24</f>
        <v>0</v>
      </c>
      <c r="E23" s="113"/>
      <c r="F23" s="113"/>
    </row>
    <row r="24" spans="1:6" s="59" customFormat="1" ht="31.5" x14ac:dyDescent="0.3">
      <c r="A24" s="97" t="s">
        <v>76</v>
      </c>
      <c r="B24" s="98" t="s">
        <v>264</v>
      </c>
      <c r="C24" s="119" t="s">
        <v>265</v>
      </c>
      <c r="D24" s="100"/>
      <c r="E24" s="100"/>
      <c r="F24" s="100"/>
    </row>
    <row r="25" spans="1:6" s="60" customFormat="1" ht="18.75" x14ac:dyDescent="0.3">
      <c r="A25" s="101" t="s">
        <v>116</v>
      </c>
      <c r="B25" s="103" t="s">
        <v>37</v>
      </c>
      <c r="C25" s="112" t="s">
        <v>126</v>
      </c>
      <c r="D25" s="113">
        <f>D26</f>
        <v>0</v>
      </c>
      <c r="E25" s="113">
        <f>E26</f>
        <v>627</v>
      </c>
      <c r="F25" s="113">
        <f>F26</f>
        <v>3156.1</v>
      </c>
    </row>
    <row r="26" spans="1:6" s="60" customFormat="1" ht="31.5" x14ac:dyDescent="0.3">
      <c r="A26" s="101" t="s">
        <v>116</v>
      </c>
      <c r="B26" s="103" t="s">
        <v>127</v>
      </c>
      <c r="C26" s="84" t="s">
        <v>38</v>
      </c>
      <c r="D26" s="113">
        <f>D27+D31</f>
        <v>0</v>
      </c>
      <c r="E26" s="113">
        <f>E27+E29+E31</f>
        <v>627</v>
      </c>
      <c r="F26" s="113">
        <f>F27+F29+F31</f>
        <v>3156.1</v>
      </c>
    </row>
    <row r="27" spans="1:6" s="60" customFormat="1" ht="31.5" x14ac:dyDescent="0.3">
      <c r="A27" s="101" t="s">
        <v>116</v>
      </c>
      <c r="B27" s="103" t="s">
        <v>386</v>
      </c>
      <c r="C27" s="84" t="s">
        <v>299</v>
      </c>
      <c r="D27" s="113">
        <f>D28</f>
        <v>0</v>
      </c>
      <c r="E27" s="113">
        <f>E28</f>
        <v>221.4</v>
      </c>
      <c r="F27" s="113">
        <f>F28</f>
        <v>2698.1</v>
      </c>
    </row>
    <row r="28" spans="1:6" s="59" customFormat="1" ht="39" customHeight="1" x14ac:dyDescent="0.3">
      <c r="A28" s="97" t="s">
        <v>76</v>
      </c>
      <c r="B28" s="98" t="s">
        <v>393</v>
      </c>
      <c r="C28" s="85" t="s">
        <v>300</v>
      </c>
      <c r="D28" s="100"/>
      <c r="E28" s="100">
        <v>221.4</v>
      </c>
      <c r="F28" s="100">
        <v>2698.1</v>
      </c>
    </row>
    <row r="29" spans="1:6" s="59" customFormat="1" ht="31.5" customHeight="1" x14ac:dyDescent="0.3">
      <c r="A29" s="101" t="s">
        <v>116</v>
      </c>
      <c r="B29" s="103" t="s">
        <v>395</v>
      </c>
      <c r="C29" s="84" t="s">
        <v>290</v>
      </c>
      <c r="D29" s="113">
        <f>D30</f>
        <v>0</v>
      </c>
      <c r="E29" s="113">
        <f>E30</f>
        <v>12.7</v>
      </c>
      <c r="F29" s="113">
        <f>F30</f>
        <v>65.099999999999994</v>
      </c>
    </row>
    <row r="30" spans="1:6" s="59" customFormat="1" ht="51" customHeight="1" x14ac:dyDescent="0.3">
      <c r="A30" s="97" t="s">
        <v>76</v>
      </c>
      <c r="B30" s="98" t="s">
        <v>388</v>
      </c>
      <c r="C30" s="85" t="s">
        <v>291</v>
      </c>
      <c r="D30" s="100"/>
      <c r="E30" s="100">
        <v>12.7</v>
      </c>
      <c r="F30" s="100">
        <v>65.099999999999994</v>
      </c>
    </row>
    <row r="31" spans="1:6" s="60" customFormat="1" ht="94.5" x14ac:dyDescent="0.3">
      <c r="A31" s="101" t="s">
        <v>116</v>
      </c>
      <c r="B31" s="103" t="s">
        <v>179</v>
      </c>
      <c r="C31" s="85" t="s">
        <v>302</v>
      </c>
      <c r="D31" s="113">
        <f>D32</f>
        <v>0</v>
      </c>
      <c r="E31" s="113">
        <v>392.9</v>
      </c>
      <c r="F31" s="113">
        <f>F32</f>
        <v>392.9</v>
      </c>
    </row>
    <row r="32" spans="1:6" s="59" customFormat="1" ht="66.75" customHeight="1" x14ac:dyDescent="0.3">
      <c r="A32" s="97" t="s">
        <v>76</v>
      </c>
      <c r="B32" s="98" t="s">
        <v>392</v>
      </c>
      <c r="C32" s="85" t="s">
        <v>302</v>
      </c>
      <c r="D32" s="100"/>
      <c r="E32" s="100">
        <v>392.9</v>
      </c>
      <c r="F32" s="100">
        <v>392.9</v>
      </c>
    </row>
    <row r="33" spans="1:6" ht="15.75" x14ac:dyDescent="0.25">
      <c r="A33" s="101"/>
      <c r="B33" s="103"/>
      <c r="C33" s="118" t="s">
        <v>128</v>
      </c>
      <c r="D33" s="113">
        <f>D8+D25</f>
        <v>0</v>
      </c>
      <c r="E33" s="113">
        <f>E8+E25</f>
        <v>712.1</v>
      </c>
      <c r="F33" s="113">
        <f>F8+F25</f>
        <v>5947.1</v>
      </c>
    </row>
    <row r="34" spans="1:6" ht="26.25" customHeight="1" x14ac:dyDescent="0.2">
      <c r="A34" s="105"/>
      <c r="B34" s="106"/>
      <c r="C34" s="106"/>
      <c r="D34" s="106"/>
      <c r="E34" s="106"/>
      <c r="F34" s="106"/>
    </row>
    <row r="35" spans="1:6" ht="15" x14ac:dyDescent="0.2">
      <c r="A35" s="105"/>
      <c r="B35" s="25"/>
      <c r="C35" s="107"/>
      <c r="D35" s="107"/>
      <c r="E35" s="107"/>
      <c r="F35" s="25"/>
    </row>
    <row r="36" spans="1:6" ht="15" x14ac:dyDescent="0.2">
      <c r="A36" s="10"/>
      <c r="B36" s="25"/>
      <c r="C36" s="107"/>
      <c r="D36" s="107"/>
      <c r="E36" s="107"/>
      <c r="F36" s="25"/>
    </row>
    <row r="37" spans="1:6" ht="15" x14ac:dyDescent="0.2">
      <c r="A37" s="10"/>
      <c r="B37" s="25"/>
      <c r="C37" s="107"/>
      <c r="D37" s="107"/>
      <c r="E37" s="107"/>
      <c r="F37" s="25"/>
    </row>
    <row r="38" spans="1:6" ht="15" x14ac:dyDescent="0.2">
      <c r="A38" s="10"/>
      <c r="B38" s="25"/>
      <c r="C38" s="107"/>
      <c r="D38" s="107"/>
      <c r="E38" s="107"/>
      <c r="F38" s="25"/>
    </row>
    <row r="39" spans="1:6" ht="15" x14ac:dyDescent="0.2">
      <c r="A39" s="10"/>
      <c r="B39" s="25"/>
      <c r="C39" s="107"/>
      <c r="D39" s="107"/>
      <c r="E39" s="107"/>
      <c r="F39" s="25"/>
    </row>
  </sheetData>
  <mergeCells count="2">
    <mergeCell ref="A3:F3"/>
    <mergeCell ref="C1:F1"/>
  </mergeCells>
  <phoneticPr fontId="3" type="noConversion"/>
  <pageMargins left="0.98425196850393704" right="0.59055118110236227" top="0.78740157480314965" bottom="0.78740157480314965" header="0.51181102362204722" footer="0.43307086614173229"/>
  <pageSetup paperSize="9" scale="60"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0"/>
  <sheetViews>
    <sheetView view="pageBreakPreview" topLeftCell="A4" zoomScale="75" zoomScaleNormal="75" zoomScaleSheetLayoutView="75" workbookViewId="0">
      <selection activeCell="C28" sqref="C28"/>
    </sheetView>
  </sheetViews>
  <sheetFormatPr defaultRowHeight="12.75" x14ac:dyDescent="0.2"/>
  <cols>
    <col min="1" max="1" width="17.42578125" customWidth="1"/>
    <col min="2" max="2" width="35.85546875" style="21" customWidth="1"/>
    <col min="3" max="3" width="53.85546875" style="22" customWidth="1"/>
    <col min="4" max="4" width="16.42578125" style="22" hidden="1" customWidth="1"/>
    <col min="5" max="5" width="16.42578125" style="22" customWidth="1"/>
    <col min="6" max="6" width="17.42578125" style="21" customWidth="1"/>
    <col min="7" max="7" width="14.7109375" customWidth="1"/>
  </cols>
  <sheetData>
    <row r="1" spans="1:7" s="11" customFormat="1" ht="113.25" customHeight="1" x14ac:dyDescent="0.2">
      <c r="B1" s="14"/>
      <c r="C1" s="15"/>
      <c r="D1" s="3"/>
      <c r="E1" s="3"/>
      <c r="F1" s="256" t="s">
        <v>333</v>
      </c>
      <c r="G1" s="256"/>
    </row>
    <row r="2" spans="1:7" s="11" customFormat="1" ht="19.5" customHeight="1" x14ac:dyDescent="0.2">
      <c r="B2" s="14"/>
      <c r="C2" s="15"/>
      <c r="D2" s="139"/>
      <c r="E2" s="230"/>
      <c r="F2" s="151"/>
    </row>
    <row r="3" spans="1:7" s="59" customFormat="1" ht="36" customHeight="1" x14ac:dyDescent="0.3">
      <c r="A3" s="257" t="s">
        <v>334</v>
      </c>
      <c r="B3" s="257"/>
      <c r="C3" s="257"/>
      <c r="D3" s="257"/>
      <c r="E3" s="257"/>
      <c r="F3" s="257"/>
      <c r="G3" s="257"/>
    </row>
    <row r="4" spans="1:7" s="59" customFormat="1" ht="18" customHeight="1" x14ac:dyDescent="0.3">
      <c r="A4" s="148"/>
      <c r="B4" s="149"/>
      <c r="C4" s="149"/>
      <c r="D4" s="149"/>
      <c r="E4" s="231"/>
      <c r="F4" s="149"/>
    </row>
    <row r="5" spans="1:7" s="11" customFormat="1" ht="15.75" x14ac:dyDescent="0.2">
      <c r="A5" s="16"/>
      <c r="B5" s="17"/>
      <c r="C5" s="18"/>
      <c r="D5" s="18"/>
      <c r="E5" s="18"/>
      <c r="F5" s="19"/>
      <c r="G5" s="19" t="s">
        <v>62</v>
      </c>
    </row>
    <row r="6" spans="1:7" s="59" customFormat="1" ht="20.25" customHeight="1" x14ac:dyDescent="0.3">
      <c r="A6" s="259" t="s">
        <v>24</v>
      </c>
      <c r="B6" s="259" t="s">
        <v>25</v>
      </c>
      <c r="C6" s="259" t="s">
        <v>21</v>
      </c>
      <c r="D6" s="229"/>
      <c r="E6" s="246" t="s">
        <v>259</v>
      </c>
      <c r="F6" s="261"/>
      <c r="G6" s="194" t="s">
        <v>325</v>
      </c>
    </row>
    <row r="7" spans="1:7" s="59" customFormat="1" ht="75" x14ac:dyDescent="0.3">
      <c r="A7" s="260"/>
      <c r="B7" s="260"/>
      <c r="C7" s="260"/>
      <c r="D7" s="38" t="s">
        <v>26</v>
      </c>
      <c r="E7" s="38" t="s">
        <v>376</v>
      </c>
      <c r="F7" s="38" t="s">
        <v>377</v>
      </c>
      <c r="G7" s="194" t="s">
        <v>11</v>
      </c>
    </row>
    <row r="8" spans="1:7" s="20" customFormat="1" ht="15.75" x14ac:dyDescent="0.25">
      <c r="A8" s="108">
        <v>1</v>
      </c>
      <c r="B8" s="108">
        <v>2</v>
      </c>
      <c r="C8" s="108">
        <v>3</v>
      </c>
      <c r="D8" s="108">
        <v>4</v>
      </c>
      <c r="E8" s="108"/>
      <c r="F8" s="108">
        <v>4</v>
      </c>
      <c r="G8" s="88">
        <v>5</v>
      </c>
    </row>
    <row r="9" spans="1:7" s="59" customFormat="1" ht="18.75" x14ac:dyDescent="0.3">
      <c r="A9" s="109" t="s">
        <v>116</v>
      </c>
      <c r="B9" s="104" t="s">
        <v>117</v>
      </c>
      <c r="C9" s="110" t="s">
        <v>118</v>
      </c>
      <c r="D9" s="111">
        <f>D10+D19</f>
        <v>0</v>
      </c>
      <c r="E9" s="111">
        <f>E10+E19</f>
        <v>0.99999999999999645</v>
      </c>
      <c r="F9" s="111">
        <f>F10+F19</f>
        <v>2827.2200000000003</v>
      </c>
      <c r="G9" s="111">
        <f>G10+G19</f>
        <v>2834.6800000000003</v>
      </c>
    </row>
    <row r="10" spans="1:7" s="59" customFormat="1" ht="18.75" x14ac:dyDescent="0.3">
      <c r="A10" s="109"/>
      <c r="B10" s="104"/>
      <c r="C10" s="110" t="s">
        <v>119</v>
      </c>
      <c r="D10" s="111">
        <f>D11+D13+D15+D18</f>
        <v>0</v>
      </c>
      <c r="E10" s="111">
        <f>E11+E13+E15</f>
        <v>0.99999999999999645</v>
      </c>
      <c r="F10" s="111">
        <f>F11+F13+F15</f>
        <v>2827.2200000000003</v>
      </c>
      <c r="G10" s="111">
        <f>G11+G13+G15</f>
        <v>2834.6800000000003</v>
      </c>
    </row>
    <row r="11" spans="1:7" s="8" customFormat="1" ht="18.75" x14ac:dyDescent="0.3">
      <c r="A11" s="109" t="s">
        <v>116</v>
      </c>
      <c r="B11" s="104" t="s">
        <v>231</v>
      </c>
      <c r="C11" s="110" t="s">
        <v>232</v>
      </c>
      <c r="D11" s="111">
        <f>D12</f>
        <v>0</v>
      </c>
      <c r="E11" s="111">
        <f>E12</f>
        <v>45.3</v>
      </c>
      <c r="F11" s="111">
        <f>F12</f>
        <v>117.53</v>
      </c>
      <c r="G11" s="111">
        <f>G12</f>
        <v>119.76</v>
      </c>
    </row>
    <row r="12" spans="1:7" s="59" customFormat="1" ht="18.75" x14ac:dyDescent="0.3">
      <c r="A12" s="97" t="s">
        <v>120</v>
      </c>
      <c r="B12" s="98" t="s">
        <v>27</v>
      </c>
      <c r="C12" s="99" t="s">
        <v>28</v>
      </c>
      <c r="D12" s="94"/>
      <c r="E12" s="94">
        <v>45.3</v>
      </c>
      <c r="F12" s="100">
        <v>117.53</v>
      </c>
      <c r="G12" s="88">
        <v>119.76</v>
      </c>
    </row>
    <row r="13" spans="1:7" s="59" customFormat="1" ht="18.75" x14ac:dyDescent="0.3">
      <c r="A13" s="101" t="s">
        <v>116</v>
      </c>
      <c r="B13" s="103" t="s">
        <v>29</v>
      </c>
      <c r="C13" s="112" t="s">
        <v>30</v>
      </c>
      <c r="D13" s="113">
        <f>D14</f>
        <v>0</v>
      </c>
      <c r="E13" s="113">
        <f>E14</f>
        <v>-22.7</v>
      </c>
      <c r="F13" s="113">
        <f>F14</f>
        <v>0</v>
      </c>
      <c r="G13" s="113">
        <f>G14</f>
        <v>0</v>
      </c>
    </row>
    <row r="14" spans="1:7" s="60" customFormat="1" ht="21" customHeight="1" x14ac:dyDescent="0.3">
      <c r="A14" s="97" t="s">
        <v>120</v>
      </c>
      <c r="B14" s="98" t="s">
        <v>235</v>
      </c>
      <c r="C14" s="99" t="s">
        <v>31</v>
      </c>
      <c r="D14" s="94"/>
      <c r="E14" s="94">
        <v>-22.7</v>
      </c>
      <c r="F14" s="100"/>
      <c r="G14" s="88"/>
    </row>
    <row r="15" spans="1:7" s="59" customFormat="1" ht="20.25" customHeight="1" x14ac:dyDescent="0.3">
      <c r="A15" s="101" t="s">
        <v>116</v>
      </c>
      <c r="B15" s="103" t="s">
        <v>32</v>
      </c>
      <c r="C15" s="112" t="s">
        <v>33</v>
      </c>
      <c r="D15" s="113">
        <f>D16+D17</f>
        <v>0</v>
      </c>
      <c r="E15" s="113">
        <f>E16+E17</f>
        <v>-21.6</v>
      </c>
      <c r="F15" s="113">
        <f>F16+F17</f>
        <v>2709.69</v>
      </c>
      <c r="G15" s="113">
        <f>G16+G17</f>
        <v>2714.92</v>
      </c>
    </row>
    <row r="16" spans="1:7" s="8" customFormat="1" ht="21.75" customHeight="1" x14ac:dyDescent="0.3">
      <c r="A16" s="97" t="s">
        <v>120</v>
      </c>
      <c r="B16" s="75" t="s">
        <v>233</v>
      </c>
      <c r="C16" s="85" t="s">
        <v>121</v>
      </c>
      <c r="D16" s="114"/>
      <c r="E16" s="114">
        <v>-21.6</v>
      </c>
      <c r="F16" s="100">
        <v>130.69</v>
      </c>
      <c r="G16" s="168">
        <v>135.91999999999999</v>
      </c>
    </row>
    <row r="17" spans="1:7" s="8" customFormat="1" ht="21" customHeight="1" x14ac:dyDescent="0.3">
      <c r="A17" s="97" t="s">
        <v>120</v>
      </c>
      <c r="B17" s="75" t="s">
        <v>234</v>
      </c>
      <c r="C17" s="85" t="s">
        <v>122</v>
      </c>
      <c r="D17" s="100"/>
      <c r="E17" s="100"/>
      <c r="F17" s="100">
        <v>2579</v>
      </c>
      <c r="G17" s="168">
        <v>2579</v>
      </c>
    </row>
    <row r="18" spans="1:7" s="60" customFormat="1" ht="18.75" x14ac:dyDescent="0.3">
      <c r="A18" s="101" t="s">
        <v>116</v>
      </c>
      <c r="B18" s="102" t="s">
        <v>123</v>
      </c>
      <c r="C18" s="84" t="s">
        <v>124</v>
      </c>
      <c r="D18" s="115"/>
      <c r="E18" s="115"/>
      <c r="F18" s="115"/>
      <c r="G18" s="123"/>
    </row>
    <row r="19" spans="1:7" s="60" customFormat="1" ht="17.25" hidden="1" customHeight="1" x14ac:dyDescent="0.3">
      <c r="A19" s="97"/>
      <c r="B19" s="75"/>
      <c r="C19" s="84" t="s">
        <v>125</v>
      </c>
      <c r="D19" s="115">
        <f>D20+D22+D24</f>
        <v>0</v>
      </c>
      <c r="E19" s="115"/>
      <c r="F19" s="115"/>
      <c r="G19" s="115"/>
    </row>
    <row r="20" spans="1:7" s="59" customFormat="1" ht="48" hidden="1" x14ac:dyDescent="0.3">
      <c r="A20" s="101" t="s">
        <v>116</v>
      </c>
      <c r="B20" s="103" t="s">
        <v>34</v>
      </c>
      <c r="C20" s="112" t="s">
        <v>35</v>
      </c>
      <c r="D20" s="113">
        <f>D21</f>
        <v>0</v>
      </c>
      <c r="E20" s="113"/>
      <c r="F20" s="111"/>
      <c r="G20" s="111"/>
    </row>
    <row r="21" spans="1:7" s="59" customFormat="1" ht="48" hidden="1" x14ac:dyDescent="0.3">
      <c r="A21" s="97" t="s">
        <v>76</v>
      </c>
      <c r="B21" s="98" t="s">
        <v>249</v>
      </c>
      <c r="C21" s="99" t="s">
        <v>250</v>
      </c>
      <c r="D21" s="100"/>
      <c r="E21" s="100"/>
      <c r="F21" s="100"/>
      <c r="G21" s="214"/>
    </row>
    <row r="22" spans="1:7" s="60" customFormat="1" ht="31.5" hidden="1" x14ac:dyDescent="0.3">
      <c r="A22" s="101" t="s">
        <v>116</v>
      </c>
      <c r="B22" s="103" t="s">
        <v>36</v>
      </c>
      <c r="C22" s="110" t="s">
        <v>129</v>
      </c>
      <c r="D22" s="113">
        <f>D23</f>
        <v>0</v>
      </c>
      <c r="E22" s="113"/>
      <c r="F22" s="113"/>
      <c r="G22" s="113"/>
    </row>
    <row r="23" spans="1:7" s="59" customFormat="1" ht="18.75" hidden="1" x14ac:dyDescent="0.3">
      <c r="A23" s="97" t="s">
        <v>76</v>
      </c>
      <c r="B23" s="98" t="s">
        <v>260</v>
      </c>
      <c r="C23" s="119" t="s">
        <v>261</v>
      </c>
      <c r="D23" s="100"/>
      <c r="E23" s="100"/>
      <c r="F23" s="100"/>
      <c r="G23" s="88"/>
    </row>
    <row r="24" spans="1:7" s="59" customFormat="1" ht="18.75" hidden="1" x14ac:dyDescent="0.3">
      <c r="A24" s="101" t="s">
        <v>116</v>
      </c>
      <c r="B24" s="103" t="s">
        <v>262</v>
      </c>
      <c r="C24" s="110" t="s">
        <v>263</v>
      </c>
      <c r="D24" s="113">
        <f>D25</f>
        <v>0</v>
      </c>
      <c r="E24" s="113"/>
      <c r="F24" s="113"/>
      <c r="G24" s="113"/>
    </row>
    <row r="25" spans="1:7" s="59" customFormat="1" ht="31.5" hidden="1" x14ac:dyDescent="0.3">
      <c r="A25" s="97" t="s">
        <v>76</v>
      </c>
      <c r="B25" s="98" t="s">
        <v>264</v>
      </c>
      <c r="C25" s="119" t="s">
        <v>265</v>
      </c>
      <c r="D25" s="100"/>
      <c r="E25" s="100"/>
      <c r="F25" s="100"/>
      <c r="G25" s="214"/>
    </row>
    <row r="26" spans="1:7" s="60" customFormat="1" ht="18.75" x14ac:dyDescent="0.3">
      <c r="A26" s="101" t="s">
        <v>116</v>
      </c>
      <c r="B26" s="103" t="s">
        <v>37</v>
      </c>
      <c r="C26" s="112" t="s">
        <v>126</v>
      </c>
      <c r="D26" s="113">
        <f>D27</f>
        <v>0</v>
      </c>
      <c r="E26" s="113">
        <f>E27+E30</f>
        <v>234.8</v>
      </c>
      <c r="F26" s="113">
        <f>F27+F30</f>
        <v>2763.9</v>
      </c>
      <c r="G26" s="113">
        <f>G27+G30</f>
        <v>2766.2999999999997</v>
      </c>
    </row>
    <row r="27" spans="1:7" s="60" customFormat="1" ht="31.5" x14ac:dyDescent="0.3">
      <c r="A27" s="101" t="s">
        <v>116</v>
      </c>
      <c r="B27" s="103" t="s">
        <v>127</v>
      </c>
      <c r="C27" s="84" t="s">
        <v>38</v>
      </c>
      <c r="D27" s="113">
        <f>D28+D30+D32</f>
        <v>0</v>
      </c>
      <c r="E27" s="113">
        <f t="shared" ref="E27:G28" si="0">E28</f>
        <v>221.4</v>
      </c>
      <c r="F27" s="113">
        <f t="shared" si="0"/>
        <v>2698.1</v>
      </c>
      <c r="G27" s="113">
        <f t="shared" si="0"/>
        <v>2698.1</v>
      </c>
    </row>
    <row r="28" spans="1:7" s="60" customFormat="1" ht="31.5" x14ac:dyDescent="0.3">
      <c r="A28" s="101" t="s">
        <v>116</v>
      </c>
      <c r="B28" s="103" t="s">
        <v>386</v>
      </c>
      <c r="C28" s="84" t="s">
        <v>299</v>
      </c>
      <c r="D28" s="113">
        <f>D29</f>
        <v>0</v>
      </c>
      <c r="E28" s="113">
        <f t="shared" si="0"/>
        <v>221.4</v>
      </c>
      <c r="F28" s="113">
        <f t="shared" si="0"/>
        <v>2698.1</v>
      </c>
      <c r="G28" s="113">
        <f t="shared" si="0"/>
        <v>2698.1</v>
      </c>
    </row>
    <row r="29" spans="1:7" s="59" customFormat="1" ht="21.75" customHeight="1" x14ac:dyDescent="0.3">
      <c r="A29" s="97" t="s">
        <v>76</v>
      </c>
      <c r="B29" s="98" t="s">
        <v>387</v>
      </c>
      <c r="C29" s="85" t="s">
        <v>251</v>
      </c>
      <c r="D29" s="100"/>
      <c r="E29" s="100">
        <v>221.4</v>
      </c>
      <c r="F29" s="100">
        <v>2698.1</v>
      </c>
      <c r="G29" s="88">
        <v>2698.1</v>
      </c>
    </row>
    <row r="30" spans="1:7" s="60" customFormat="1" ht="33" customHeight="1" x14ac:dyDescent="0.3">
      <c r="A30" s="101" t="s">
        <v>116</v>
      </c>
      <c r="B30" s="103" t="s">
        <v>395</v>
      </c>
      <c r="C30" s="84" t="s">
        <v>290</v>
      </c>
      <c r="D30" s="113">
        <f>D31</f>
        <v>0</v>
      </c>
      <c r="E30" s="113">
        <f>E31</f>
        <v>13.4</v>
      </c>
      <c r="F30" s="113">
        <f>F31</f>
        <v>65.8</v>
      </c>
      <c r="G30" s="113">
        <f>G31</f>
        <v>68.2</v>
      </c>
    </row>
    <row r="31" spans="1:7" s="59" customFormat="1" ht="48.75" customHeight="1" x14ac:dyDescent="0.3">
      <c r="A31" s="97" t="s">
        <v>76</v>
      </c>
      <c r="B31" s="98" t="s">
        <v>394</v>
      </c>
      <c r="C31" s="85" t="s">
        <v>291</v>
      </c>
      <c r="D31" s="100"/>
      <c r="E31" s="100">
        <v>13.4</v>
      </c>
      <c r="F31" s="100">
        <v>65.8</v>
      </c>
      <c r="G31" s="214">
        <v>68.2</v>
      </c>
    </row>
    <row r="32" spans="1:7" s="60" customFormat="1" ht="18.75" hidden="1" x14ac:dyDescent="0.3">
      <c r="A32" s="101" t="s">
        <v>116</v>
      </c>
      <c r="B32" s="103" t="s">
        <v>179</v>
      </c>
      <c r="C32" s="84" t="s">
        <v>166</v>
      </c>
      <c r="D32" s="113">
        <f>D33</f>
        <v>0</v>
      </c>
      <c r="E32" s="113"/>
      <c r="F32" s="113">
        <f>F33</f>
        <v>0</v>
      </c>
      <c r="G32" s="113">
        <f>G33</f>
        <v>0</v>
      </c>
    </row>
    <row r="33" spans="1:7" s="59" customFormat="1" ht="66.75" hidden="1" customHeight="1" x14ac:dyDescent="0.3">
      <c r="A33" s="97" t="s">
        <v>76</v>
      </c>
      <c r="B33" s="98" t="s">
        <v>266</v>
      </c>
      <c r="C33" s="85" t="s">
        <v>267</v>
      </c>
      <c r="D33" s="100"/>
      <c r="E33" s="100"/>
      <c r="F33" s="100"/>
      <c r="G33" s="88"/>
    </row>
    <row r="34" spans="1:7" ht="15.75" x14ac:dyDescent="0.25">
      <c r="A34" s="101"/>
      <c r="B34" s="103"/>
      <c r="C34" s="118" t="s">
        <v>128</v>
      </c>
      <c r="D34" s="113">
        <f>D9+D26</f>
        <v>0</v>
      </c>
      <c r="E34" s="113">
        <f>E9+E26</f>
        <v>235.8</v>
      </c>
      <c r="F34" s="113">
        <f>F9+F26</f>
        <v>5591.1200000000008</v>
      </c>
      <c r="G34" s="113">
        <f>G9+G26</f>
        <v>5600.98</v>
      </c>
    </row>
    <row r="35" spans="1:7" ht="26.25" customHeight="1" x14ac:dyDescent="0.2">
      <c r="A35" s="105"/>
      <c r="B35" s="106"/>
      <c r="C35" s="106"/>
      <c r="D35" s="106"/>
      <c r="E35" s="106"/>
      <c r="F35" s="106"/>
    </row>
    <row r="36" spans="1:7" ht="15" x14ac:dyDescent="0.2">
      <c r="A36" s="105"/>
      <c r="B36" s="25"/>
      <c r="C36" s="107"/>
      <c r="D36" s="107"/>
      <c r="E36" s="107"/>
      <c r="F36" s="25"/>
    </row>
    <row r="37" spans="1:7" ht="15" x14ac:dyDescent="0.2">
      <c r="A37" s="10"/>
      <c r="B37" s="25"/>
      <c r="C37" s="107"/>
      <c r="D37" s="107"/>
      <c r="E37" s="107"/>
      <c r="F37" s="25"/>
    </row>
    <row r="38" spans="1:7" ht="15" x14ac:dyDescent="0.2">
      <c r="A38" s="10"/>
      <c r="B38" s="25"/>
      <c r="C38" s="107"/>
      <c r="D38" s="107"/>
      <c r="E38" s="107"/>
      <c r="F38" s="25"/>
    </row>
    <row r="39" spans="1:7" ht="15" x14ac:dyDescent="0.2">
      <c r="A39" s="10"/>
      <c r="B39" s="25"/>
      <c r="C39" s="107"/>
      <c r="D39" s="107"/>
      <c r="E39" s="107"/>
      <c r="F39" s="25"/>
    </row>
    <row r="40" spans="1:7" ht="15" x14ac:dyDescent="0.2">
      <c r="A40" s="10"/>
      <c r="B40" s="25"/>
      <c r="C40" s="107"/>
      <c r="D40" s="107"/>
      <c r="E40" s="107"/>
      <c r="F40" s="25"/>
    </row>
  </sheetData>
  <mergeCells count="6">
    <mergeCell ref="F1:G1"/>
    <mergeCell ref="A6:A7"/>
    <mergeCell ref="B6:B7"/>
    <mergeCell ref="C6:C7"/>
    <mergeCell ref="A3:G3"/>
    <mergeCell ref="E6:F6"/>
  </mergeCells>
  <phoneticPr fontId="3" type="noConversion"/>
  <pageMargins left="0.98425196850393704" right="0.59055118110236227" top="0.78740157480314965" bottom="0.78740157480314965" header="0.51181102362204722" footer="0.43307086614173229"/>
  <pageSetup paperSize="9" scale="55"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view="pageBreakPreview" topLeftCell="A4" zoomScale="75" zoomScaleNormal="75" zoomScaleSheetLayoutView="100" workbookViewId="0">
      <selection activeCell="A16" sqref="A16"/>
    </sheetView>
  </sheetViews>
  <sheetFormatPr defaultRowHeight="12.75" x14ac:dyDescent="0.2"/>
  <cols>
    <col min="1" max="1" width="72.85546875" style="24" customWidth="1"/>
    <col min="2" max="3" width="13.5703125" style="13" customWidth="1"/>
    <col min="4" max="4" width="15.28515625" style="23" hidden="1" customWidth="1"/>
    <col min="5" max="5" width="15.28515625" style="23" customWidth="1"/>
    <col min="6" max="6" width="17.28515625" style="11" customWidth="1"/>
  </cols>
  <sheetData>
    <row r="1" spans="1:8" ht="114" customHeight="1" x14ac:dyDescent="0.25">
      <c r="B1" s="159"/>
      <c r="C1" s="262" t="s">
        <v>335</v>
      </c>
      <c r="D1" s="262"/>
      <c r="E1" s="262"/>
      <c r="F1" s="262"/>
    </row>
    <row r="2" spans="1:8" ht="17.25" customHeight="1" x14ac:dyDescent="0.2">
      <c r="D2" s="27"/>
      <c r="E2" s="27"/>
      <c r="F2" s="27"/>
    </row>
    <row r="3" spans="1:8" ht="76.5" customHeight="1" x14ac:dyDescent="0.2">
      <c r="A3" s="244" t="s">
        <v>336</v>
      </c>
      <c r="B3" s="244"/>
      <c r="C3" s="244"/>
      <c r="D3" s="244"/>
      <c r="E3" s="244"/>
      <c r="F3" s="244"/>
      <c r="G3" s="26"/>
      <c r="H3" s="4"/>
    </row>
    <row r="4" spans="1:8" ht="18" customHeight="1" x14ac:dyDescent="0.2">
      <c r="A4" s="143"/>
      <c r="B4" s="143"/>
      <c r="C4" s="143"/>
      <c r="D4" s="143"/>
      <c r="E4" s="232"/>
      <c r="F4" s="143"/>
      <c r="G4" s="26"/>
      <c r="H4" s="4"/>
    </row>
    <row r="5" spans="1:8" s="25" customFormat="1" ht="15.75" x14ac:dyDescent="0.25">
      <c r="A5" s="26"/>
      <c r="B5" s="36"/>
      <c r="C5" s="36"/>
      <c r="D5" s="26"/>
      <c r="E5" s="26"/>
      <c r="F5" s="42" t="s">
        <v>62</v>
      </c>
      <c r="G5" s="26"/>
      <c r="H5" s="4"/>
    </row>
    <row r="6" spans="1:8" s="64" customFormat="1" ht="72" customHeight="1" x14ac:dyDescent="0.2">
      <c r="A6" s="38" t="s">
        <v>49</v>
      </c>
      <c r="B6" s="38" t="s">
        <v>65</v>
      </c>
      <c r="C6" s="38" t="s">
        <v>66</v>
      </c>
      <c r="D6" s="38" t="s">
        <v>26</v>
      </c>
      <c r="E6" s="38" t="s">
        <v>371</v>
      </c>
      <c r="F6" s="38" t="s">
        <v>375</v>
      </c>
    </row>
    <row r="7" spans="1:8" s="25" customFormat="1" ht="15.75" x14ac:dyDescent="0.25">
      <c r="A7" s="197">
        <v>1</v>
      </c>
      <c r="B7" s="198">
        <v>2</v>
      </c>
      <c r="C7" s="198">
        <v>3</v>
      </c>
      <c r="D7" s="197">
        <v>4</v>
      </c>
      <c r="E7" s="197"/>
      <c r="F7" s="197">
        <v>4</v>
      </c>
    </row>
    <row r="8" spans="1:8" s="95" customFormat="1" ht="18" x14ac:dyDescent="0.25">
      <c r="A8" s="110" t="s">
        <v>48</v>
      </c>
      <c r="B8" s="140" t="s">
        <v>136</v>
      </c>
      <c r="C8" s="140"/>
      <c r="D8" s="127">
        <f>D9+D10+D12</f>
        <v>0</v>
      </c>
      <c r="E8" s="127">
        <f>E9+E10+E12+E11</f>
        <v>210.4</v>
      </c>
      <c r="F8" s="127">
        <f>F9+F10+F12+F11</f>
        <v>1789.9</v>
      </c>
    </row>
    <row r="9" spans="1:8" s="39" customFormat="1" ht="31.5" x14ac:dyDescent="0.25">
      <c r="A9" s="119" t="s">
        <v>47</v>
      </c>
      <c r="B9" s="72" t="s">
        <v>136</v>
      </c>
      <c r="C9" s="72" t="s">
        <v>137</v>
      </c>
      <c r="D9" s="134"/>
      <c r="E9" s="134">
        <v>16.3</v>
      </c>
      <c r="F9" s="134">
        <v>428.7</v>
      </c>
    </row>
    <row r="10" spans="1:8" s="39" customFormat="1" ht="47.25" x14ac:dyDescent="0.25">
      <c r="A10" s="119" t="s">
        <v>46</v>
      </c>
      <c r="B10" s="72" t="s">
        <v>136</v>
      </c>
      <c r="C10" s="72" t="s">
        <v>139</v>
      </c>
      <c r="D10" s="134"/>
      <c r="E10" s="134">
        <v>10.199999999999999</v>
      </c>
      <c r="F10" s="134">
        <v>528.6</v>
      </c>
    </row>
    <row r="11" spans="1:8" s="39" customFormat="1" ht="18" x14ac:dyDescent="0.25">
      <c r="A11" s="119" t="s">
        <v>373</v>
      </c>
      <c r="B11" s="72" t="s">
        <v>136</v>
      </c>
      <c r="C11" s="72" t="s">
        <v>147</v>
      </c>
      <c r="D11" s="134"/>
      <c r="E11" s="134">
        <v>158</v>
      </c>
      <c r="F11" s="134">
        <v>158</v>
      </c>
    </row>
    <row r="12" spans="1:8" s="39" customFormat="1" ht="18" x14ac:dyDescent="0.25">
      <c r="A12" s="119" t="s">
        <v>45</v>
      </c>
      <c r="B12" s="120" t="s">
        <v>136</v>
      </c>
      <c r="C12" s="120" t="s">
        <v>141</v>
      </c>
      <c r="D12" s="134"/>
      <c r="E12" s="134">
        <v>25.9</v>
      </c>
      <c r="F12" s="134">
        <v>674.6</v>
      </c>
    </row>
    <row r="13" spans="1:8" s="39" customFormat="1" ht="18" x14ac:dyDescent="0.25">
      <c r="A13" s="110" t="s">
        <v>269</v>
      </c>
      <c r="B13" s="104" t="s">
        <v>137</v>
      </c>
      <c r="C13" s="104"/>
      <c r="D13" s="127">
        <f>D14</f>
        <v>0</v>
      </c>
      <c r="E13" s="127">
        <f>E14</f>
        <v>12.7</v>
      </c>
      <c r="F13" s="127">
        <f>F14</f>
        <v>65.099999999999994</v>
      </c>
    </row>
    <row r="14" spans="1:8" s="39" customFormat="1" ht="18" x14ac:dyDescent="0.25">
      <c r="A14" s="119" t="s">
        <v>288</v>
      </c>
      <c r="B14" s="72" t="s">
        <v>137</v>
      </c>
      <c r="C14" s="72" t="s">
        <v>142</v>
      </c>
      <c r="D14" s="134"/>
      <c r="E14" s="134">
        <v>12.7</v>
      </c>
      <c r="F14" s="134">
        <v>65.099999999999994</v>
      </c>
    </row>
    <row r="15" spans="1:8" s="95" customFormat="1" ht="30.75" customHeight="1" x14ac:dyDescent="0.25">
      <c r="A15" s="110" t="s">
        <v>44</v>
      </c>
      <c r="B15" s="104" t="s">
        <v>142</v>
      </c>
      <c r="C15" s="104"/>
      <c r="D15" s="127">
        <f>D16+D17</f>
        <v>0</v>
      </c>
      <c r="E15" s="127">
        <f>E17+E16</f>
        <v>20</v>
      </c>
      <c r="F15" s="127">
        <f>F17+F16</f>
        <v>35</v>
      </c>
    </row>
    <row r="16" spans="1:8" s="39" customFormat="1" ht="31.5" x14ac:dyDescent="0.25">
      <c r="A16" s="119" t="s">
        <v>60</v>
      </c>
      <c r="B16" s="72" t="s">
        <v>142</v>
      </c>
      <c r="C16" s="72" t="s">
        <v>367</v>
      </c>
      <c r="D16" s="134"/>
      <c r="E16" s="134">
        <v>20</v>
      </c>
      <c r="F16" s="134">
        <v>20</v>
      </c>
    </row>
    <row r="17" spans="1:6" s="39" customFormat="1" ht="31.5" x14ac:dyDescent="0.25">
      <c r="A17" s="119" t="s">
        <v>57</v>
      </c>
      <c r="B17" s="72" t="s">
        <v>142</v>
      </c>
      <c r="C17" s="72" t="s">
        <v>144</v>
      </c>
      <c r="D17" s="134"/>
      <c r="E17" s="134"/>
      <c r="F17" s="134">
        <v>15</v>
      </c>
    </row>
    <row r="18" spans="1:6" s="95" customFormat="1" ht="18" x14ac:dyDescent="0.25">
      <c r="A18" s="110" t="s">
        <v>43</v>
      </c>
      <c r="B18" s="140" t="s">
        <v>139</v>
      </c>
      <c r="C18" s="140"/>
      <c r="D18" s="127">
        <f>D19+D20</f>
        <v>0</v>
      </c>
      <c r="E18" s="127">
        <f>E20</f>
        <v>-178</v>
      </c>
      <c r="F18" s="127">
        <f>F20</f>
        <v>172</v>
      </c>
    </row>
    <row r="19" spans="1:6" s="39" customFormat="1" ht="18" hidden="1" x14ac:dyDescent="0.25">
      <c r="A19" s="119" t="s">
        <v>270</v>
      </c>
      <c r="B19" s="120" t="s">
        <v>139</v>
      </c>
      <c r="C19" s="120" t="s">
        <v>143</v>
      </c>
      <c r="D19" s="134"/>
      <c r="E19" s="134"/>
      <c r="F19" s="134"/>
    </row>
    <row r="20" spans="1:6" s="39" customFormat="1" ht="18" x14ac:dyDescent="0.25">
      <c r="A20" s="164" t="s">
        <v>211</v>
      </c>
      <c r="B20" s="120" t="s">
        <v>139</v>
      </c>
      <c r="C20" s="120" t="s">
        <v>212</v>
      </c>
      <c r="D20" s="134"/>
      <c r="E20" s="134">
        <v>-178</v>
      </c>
      <c r="F20" s="195">
        <v>172</v>
      </c>
    </row>
    <row r="21" spans="1:6" s="95" customFormat="1" ht="18" x14ac:dyDescent="0.25">
      <c r="A21" s="110" t="s">
        <v>42</v>
      </c>
      <c r="B21" s="140" t="s">
        <v>145</v>
      </c>
      <c r="C21" s="140"/>
      <c r="D21" s="127">
        <f>SUM(D22:D24)</f>
        <v>0</v>
      </c>
      <c r="E21" s="127">
        <f>E22+E23+E24</f>
        <v>342.9</v>
      </c>
      <c r="F21" s="127">
        <f>F22+F23+F24</f>
        <v>542.9</v>
      </c>
    </row>
    <row r="22" spans="1:6" s="39" customFormat="1" ht="18" hidden="1" x14ac:dyDescent="0.25">
      <c r="A22" s="119" t="s">
        <v>191</v>
      </c>
      <c r="B22" s="120" t="s">
        <v>145</v>
      </c>
      <c r="C22" s="120" t="s">
        <v>136</v>
      </c>
      <c r="D22" s="134"/>
      <c r="E22" s="134"/>
      <c r="F22" s="195"/>
    </row>
    <row r="23" spans="1:6" s="39" customFormat="1" ht="18" x14ac:dyDescent="0.25">
      <c r="A23" s="119" t="s">
        <v>268</v>
      </c>
      <c r="B23" s="120" t="s">
        <v>145</v>
      </c>
      <c r="C23" s="120" t="s">
        <v>137</v>
      </c>
      <c r="D23" s="134"/>
      <c r="E23" s="134">
        <v>392.9</v>
      </c>
      <c r="F23" s="195">
        <v>392.9</v>
      </c>
    </row>
    <row r="24" spans="1:6" s="39" customFormat="1" ht="18" x14ac:dyDescent="0.25">
      <c r="A24" s="119" t="s">
        <v>41</v>
      </c>
      <c r="B24" s="120" t="s">
        <v>145</v>
      </c>
      <c r="C24" s="120" t="s">
        <v>142</v>
      </c>
      <c r="D24" s="134"/>
      <c r="E24" s="134">
        <v>-50</v>
      </c>
      <c r="F24" s="195">
        <v>150</v>
      </c>
    </row>
    <row r="25" spans="1:6" s="95" customFormat="1" ht="18" x14ac:dyDescent="0.25">
      <c r="A25" s="110" t="s">
        <v>61</v>
      </c>
      <c r="B25" s="140" t="s">
        <v>146</v>
      </c>
      <c r="C25" s="140"/>
      <c r="D25" s="127">
        <f>D26</f>
        <v>0</v>
      </c>
      <c r="E25" s="127">
        <f>E26</f>
        <v>-94.7</v>
      </c>
      <c r="F25" s="196">
        <f>F26</f>
        <v>1893.6</v>
      </c>
    </row>
    <row r="26" spans="1:6" s="39" customFormat="1" ht="18" x14ac:dyDescent="0.25">
      <c r="A26" s="119" t="s">
        <v>40</v>
      </c>
      <c r="B26" s="120" t="s">
        <v>146</v>
      </c>
      <c r="C26" s="120" t="s">
        <v>136</v>
      </c>
      <c r="D26" s="134"/>
      <c r="E26" s="134">
        <v>-94.7</v>
      </c>
      <c r="F26" s="195">
        <v>1893.6</v>
      </c>
    </row>
    <row r="27" spans="1:6" s="95" customFormat="1" ht="18" x14ac:dyDescent="0.25">
      <c r="A27" s="110" t="s">
        <v>58</v>
      </c>
      <c r="B27" s="140" t="s">
        <v>147</v>
      </c>
      <c r="C27" s="140"/>
      <c r="D27" s="196">
        <f>D28</f>
        <v>0</v>
      </c>
      <c r="E27" s="196">
        <f>E28</f>
        <v>528.4</v>
      </c>
      <c r="F27" s="196">
        <f>F28</f>
        <v>1448.6</v>
      </c>
    </row>
    <row r="28" spans="1:6" s="39" customFormat="1" ht="18" x14ac:dyDescent="0.25">
      <c r="A28" s="119" t="s">
        <v>59</v>
      </c>
      <c r="B28" s="120" t="s">
        <v>147</v>
      </c>
      <c r="C28" s="120" t="s">
        <v>145</v>
      </c>
      <c r="D28" s="134"/>
      <c r="E28" s="134">
        <v>528.4</v>
      </c>
      <c r="F28" s="195">
        <v>1448.6</v>
      </c>
    </row>
    <row r="29" spans="1:6" s="95" customFormat="1" ht="18" hidden="1" x14ac:dyDescent="0.25">
      <c r="A29" s="110" t="s">
        <v>77</v>
      </c>
      <c r="B29" s="140"/>
      <c r="C29" s="140"/>
      <c r="D29" s="127">
        <f>D30</f>
        <v>0</v>
      </c>
      <c r="E29" s="127"/>
      <c r="F29" s="196">
        <f>F30</f>
        <v>0</v>
      </c>
    </row>
    <row r="30" spans="1:6" s="39" customFormat="1" ht="18" hidden="1" x14ac:dyDescent="0.25">
      <c r="A30" s="119" t="s">
        <v>175</v>
      </c>
      <c r="B30" s="120" t="s">
        <v>170</v>
      </c>
      <c r="C30" s="120" t="s">
        <v>170</v>
      </c>
      <c r="D30" s="134"/>
      <c r="E30" s="134"/>
      <c r="F30" s="195"/>
    </row>
    <row r="31" spans="1:6" s="39" customFormat="1" ht="18" hidden="1" x14ac:dyDescent="0.25">
      <c r="A31" s="119"/>
      <c r="B31" s="120"/>
      <c r="C31" s="120"/>
      <c r="D31" s="134"/>
      <c r="E31" s="134"/>
      <c r="F31" s="195"/>
    </row>
    <row r="32" spans="1:6" s="39" customFormat="1" ht="18" x14ac:dyDescent="0.25">
      <c r="A32" s="119" t="s">
        <v>77</v>
      </c>
      <c r="B32" s="120"/>
      <c r="C32" s="120"/>
      <c r="D32" s="134"/>
      <c r="E32" s="134">
        <f>E33</f>
        <v>-129.6</v>
      </c>
      <c r="F32" s="195">
        <f>F33</f>
        <v>0</v>
      </c>
    </row>
    <row r="33" spans="1:6" s="39" customFormat="1" ht="18" x14ac:dyDescent="0.25">
      <c r="A33" s="119" t="s">
        <v>175</v>
      </c>
      <c r="B33" s="120" t="s">
        <v>170</v>
      </c>
      <c r="C33" s="120" t="s">
        <v>170</v>
      </c>
      <c r="D33" s="134"/>
      <c r="E33" s="134">
        <v>-129.6</v>
      </c>
      <c r="F33" s="195">
        <v>0</v>
      </c>
    </row>
    <row r="34" spans="1:6" s="95" customFormat="1" ht="18" x14ac:dyDescent="0.25">
      <c r="A34" s="121" t="s">
        <v>39</v>
      </c>
      <c r="B34" s="122"/>
      <c r="C34" s="122"/>
      <c r="D34" s="196">
        <f>D8+D13+D15+D18+D21+D25+D27+D29</f>
        <v>0</v>
      </c>
      <c r="E34" s="196">
        <f>E8+E13+E15+E18+E21+E25+E27+E29+E31+E32</f>
        <v>712.1</v>
      </c>
      <c r="F34" s="196">
        <f>F8+F13+F15+F18+F21+F25+F27+F29+F31</f>
        <v>5947.1</v>
      </c>
    </row>
    <row r="35" spans="1:6" s="39" customFormat="1" ht="18.75" x14ac:dyDescent="0.3">
      <c r="A35" s="61"/>
      <c r="B35" s="62"/>
      <c r="C35" s="62"/>
      <c r="D35" s="63"/>
      <c r="E35" s="63"/>
      <c r="F35" s="59"/>
    </row>
    <row r="36" spans="1:6" s="39" customFormat="1" ht="18.75" x14ac:dyDescent="0.3">
      <c r="A36" s="61"/>
      <c r="B36" s="62"/>
      <c r="C36" s="62"/>
      <c r="D36" s="63"/>
      <c r="E36" s="63"/>
      <c r="F36" s="59"/>
    </row>
    <row r="37" spans="1:6" s="39" customFormat="1" ht="18.75" x14ac:dyDescent="0.3">
      <c r="A37" s="61"/>
      <c r="B37" s="62"/>
      <c r="C37" s="62"/>
      <c r="D37" s="63"/>
      <c r="E37" s="63"/>
      <c r="F37" s="59"/>
    </row>
    <row r="38" spans="1:6" s="39" customFormat="1" ht="18.75" x14ac:dyDescent="0.3">
      <c r="A38" s="61"/>
      <c r="B38" s="62"/>
      <c r="C38" s="62"/>
      <c r="D38" s="63"/>
      <c r="E38" s="63"/>
      <c r="F38" s="59"/>
    </row>
    <row r="39" spans="1:6" s="39" customFormat="1" ht="18.75" x14ac:dyDescent="0.3">
      <c r="A39" s="61"/>
      <c r="B39" s="62"/>
      <c r="C39" s="62"/>
      <c r="D39" s="63"/>
      <c r="E39" s="63"/>
      <c r="F39" s="59"/>
    </row>
    <row r="40" spans="1:6" s="39" customFormat="1" ht="18.75" x14ac:dyDescent="0.3">
      <c r="A40" s="61"/>
      <c r="B40" s="62"/>
      <c r="C40" s="62"/>
      <c r="D40" s="63"/>
      <c r="E40" s="63"/>
      <c r="F40" s="59"/>
    </row>
    <row r="41" spans="1:6" s="39" customFormat="1" ht="18.75" x14ac:dyDescent="0.3">
      <c r="A41" s="61"/>
      <c r="B41" s="62"/>
      <c r="C41" s="62"/>
      <c r="D41" s="63"/>
      <c r="E41" s="63"/>
      <c r="F41" s="59"/>
    </row>
    <row r="42" spans="1:6" s="39" customFormat="1" ht="18.75" x14ac:dyDescent="0.3">
      <c r="A42" s="61"/>
      <c r="B42" s="62"/>
      <c r="C42" s="62"/>
      <c r="D42" s="63"/>
      <c r="E42" s="63"/>
      <c r="F42" s="59"/>
    </row>
    <row r="43" spans="1:6" s="39" customFormat="1" ht="18.75" x14ac:dyDescent="0.3">
      <c r="A43" s="61"/>
      <c r="B43" s="62"/>
      <c r="C43" s="62"/>
      <c r="D43" s="63"/>
      <c r="E43" s="63"/>
      <c r="F43" s="59"/>
    </row>
    <row r="44" spans="1:6" s="39" customFormat="1" ht="18.75" x14ac:dyDescent="0.3">
      <c r="A44" s="61"/>
      <c r="B44" s="62"/>
      <c r="C44" s="62"/>
      <c r="D44" s="63"/>
      <c r="E44" s="63"/>
      <c r="F44" s="59"/>
    </row>
    <row r="45" spans="1:6" s="39" customFormat="1" ht="18.75" x14ac:dyDescent="0.3">
      <c r="A45" s="61"/>
      <c r="B45" s="62"/>
      <c r="C45" s="62"/>
      <c r="D45" s="63"/>
      <c r="E45" s="63"/>
      <c r="F45" s="59"/>
    </row>
    <row r="46" spans="1:6" s="39" customFormat="1" ht="18.75" x14ac:dyDescent="0.3">
      <c r="A46" s="61"/>
      <c r="B46" s="62"/>
      <c r="C46" s="62"/>
      <c r="D46" s="63"/>
      <c r="E46" s="63"/>
      <c r="F46" s="59"/>
    </row>
    <row r="47" spans="1:6" s="39" customFormat="1" ht="18.75" x14ac:dyDescent="0.3">
      <c r="A47" s="61"/>
      <c r="B47" s="62"/>
      <c r="C47" s="62"/>
      <c r="D47" s="63"/>
      <c r="E47" s="63"/>
      <c r="F47" s="59"/>
    </row>
    <row r="48" spans="1:6" s="39" customFormat="1" ht="18.75" x14ac:dyDescent="0.3">
      <c r="A48" s="61"/>
      <c r="B48" s="62"/>
      <c r="C48" s="62"/>
      <c r="D48" s="63"/>
      <c r="E48" s="63"/>
      <c r="F48" s="59"/>
    </row>
    <row r="49" spans="1:6" s="39" customFormat="1" ht="18.75" x14ac:dyDescent="0.3">
      <c r="A49" s="61"/>
      <c r="B49" s="62"/>
      <c r="C49" s="62"/>
      <c r="D49" s="63"/>
      <c r="E49" s="63"/>
      <c r="F49" s="59"/>
    </row>
    <row r="50" spans="1:6" s="39" customFormat="1" ht="18.75" x14ac:dyDescent="0.3">
      <c r="A50" s="61"/>
      <c r="B50" s="62"/>
      <c r="C50" s="62"/>
      <c r="D50" s="63"/>
      <c r="E50" s="63"/>
      <c r="F50" s="59"/>
    </row>
    <row r="51" spans="1:6" s="39" customFormat="1" ht="18.75" x14ac:dyDescent="0.3">
      <c r="A51" s="61"/>
      <c r="B51" s="62"/>
      <c r="C51" s="62"/>
      <c r="D51" s="63"/>
      <c r="E51" s="63"/>
      <c r="F51" s="59"/>
    </row>
    <row r="52" spans="1:6" s="39" customFormat="1" ht="18.75" x14ac:dyDescent="0.3">
      <c r="A52" s="61"/>
      <c r="B52" s="62"/>
      <c r="C52" s="62"/>
      <c r="D52" s="63"/>
      <c r="E52" s="63"/>
      <c r="F52" s="59"/>
    </row>
    <row r="53" spans="1:6" s="39" customFormat="1" ht="18.75" x14ac:dyDescent="0.3">
      <c r="A53" s="61"/>
      <c r="B53" s="62"/>
      <c r="C53" s="62"/>
      <c r="D53" s="63"/>
      <c r="E53" s="63"/>
      <c r="F53" s="59"/>
    </row>
    <row r="54" spans="1:6" s="39" customFormat="1" ht="18.75" x14ac:dyDescent="0.3">
      <c r="A54" s="61"/>
      <c r="B54" s="62"/>
      <c r="C54" s="62"/>
      <c r="D54" s="63"/>
      <c r="E54" s="63"/>
      <c r="F54" s="59"/>
    </row>
    <row r="55" spans="1:6" s="39" customFormat="1" ht="18.75" x14ac:dyDescent="0.3">
      <c r="A55" s="61"/>
      <c r="B55" s="62"/>
      <c r="C55" s="62"/>
      <c r="D55" s="63"/>
      <c r="E55" s="63"/>
      <c r="F55" s="59"/>
    </row>
    <row r="56" spans="1:6" s="39" customFormat="1" ht="18.75" x14ac:dyDescent="0.3">
      <c r="A56" s="61"/>
      <c r="B56" s="62"/>
      <c r="C56" s="62"/>
      <c r="D56" s="63"/>
      <c r="E56" s="63"/>
      <c r="F56" s="59"/>
    </row>
    <row r="57" spans="1:6" s="39" customFormat="1" ht="18.75" x14ac:dyDescent="0.3">
      <c r="A57" s="61"/>
      <c r="B57" s="62"/>
      <c r="C57" s="62"/>
      <c r="D57" s="63"/>
      <c r="E57" s="63"/>
      <c r="F57" s="59"/>
    </row>
    <row r="58" spans="1:6" s="39" customFormat="1" ht="18.75" x14ac:dyDescent="0.3">
      <c r="A58" s="61"/>
      <c r="B58" s="62"/>
      <c r="C58" s="62"/>
      <c r="D58" s="63"/>
      <c r="E58" s="63"/>
      <c r="F58" s="59"/>
    </row>
    <row r="59" spans="1:6" s="39" customFormat="1" ht="18.75" x14ac:dyDescent="0.3">
      <c r="A59" s="61"/>
      <c r="B59" s="62"/>
      <c r="C59" s="62"/>
      <c r="D59" s="63"/>
      <c r="E59" s="63"/>
      <c r="F59" s="59"/>
    </row>
    <row r="60" spans="1:6" s="39" customFormat="1" ht="18.75" x14ac:dyDescent="0.3">
      <c r="A60" s="61"/>
      <c r="B60" s="62"/>
      <c r="C60" s="62"/>
      <c r="D60" s="63"/>
      <c r="E60" s="63"/>
      <c r="F60" s="59"/>
    </row>
    <row r="61" spans="1:6" s="39" customFormat="1" ht="18.75" x14ac:dyDescent="0.3">
      <c r="A61" s="61"/>
      <c r="B61" s="62"/>
      <c r="C61" s="62"/>
      <c r="D61" s="63"/>
      <c r="E61" s="63"/>
      <c r="F61" s="59"/>
    </row>
    <row r="62" spans="1:6" s="39" customFormat="1" ht="18.75" x14ac:dyDescent="0.3">
      <c r="A62" s="61"/>
      <c r="B62" s="62"/>
      <c r="C62" s="62"/>
      <c r="D62" s="63"/>
      <c r="E62" s="63"/>
      <c r="F62" s="59"/>
    </row>
    <row r="63" spans="1:6" s="39" customFormat="1" ht="18.75" x14ac:dyDescent="0.3">
      <c r="A63" s="61"/>
      <c r="B63" s="62"/>
      <c r="C63" s="62"/>
      <c r="D63" s="63"/>
      <c r="E63" s="63"/>
      <c r="F63" s="59"/>
    </row>
    <row r="64" spans="1:6" x14ac:dyDescent="0.2">
      <c r="B64" s="37"/>
      <c r="C64" s="37"/>
    </row>
    <row r="65" spans="2:3" x14ac:dyDescent="0.2">
      <c r="B65" s="37"/>
      <c r="C65" s="37"/>
    </row>
    <row r="66" spans="2:3" x14ac:dyDescent="0.2">
      <c r="B66" s="37"/>
      <c r="C66" s="37"/>
    </row>
    <row r="67" spans="2:3" x14ac:dyDescent="0.2">
      <c r="B67" s="37"/>
      <c r="C67" s="37"/>
    </row>
    <row r="68" spans="2:3" x14ac:dyDescent="0.2">
      <c r="B68" s="37"/>
      <c r="C68" s="37"/>
    </row>
    <row r="69" spans="2:3" x14ac:dyDescent="0.2">
      <c r="B69" s="37"/>
      <c r="C69" s="37"/>
    </row>
    <row r="70" spans="2:3" x14ac:dyDescent="0.2">
      <c r="B70" s="37"/>
      <c r="C70" s="37"/>
    </row>
    <row r="71" spans="2:3" x14ac:dyDescent="0.2">
      <c r="B71" s="37"/>
      <c r="C71" s="37"/>
    </row>
    <row r="72" spans="2:3" x14ac:dyDescent="0.2">
      <c r="B72" s="37"/>
      <c r="C72" s="37"/>
    </row>
    <row r="73" spans="2:3" x14ac:dyDescent="0.2">
      <c r="B73" s="37"/>
      <c r="C73" s="37"/>
    </row>
    <row r="74" spans="2:3" x14ac:dyDescent="0.2">
      <c r="B74" s="37"/>
      <c r="C74" s="37"/>
    </row>
    <row r="75" spans="2:3" x14ac:dyDescent="0.2">
      <c r="B75" s="37"/>
      <c r="C75" s="37"/>
    </row>
    <row r="76" spans="2:3" x14ac:dyDescent="0.2">
      <c r="B76" s="37"/>
      <c r="C76" s="37"/>
    </row>
    <row r="77" spans="2:3" x14ac:dyDescent="0.2">
      <c r="B77" s="37"/>
      <c r="C77" s="37"/>
    </row>
    <row r="78" spans="2:3" x14ac:dyDescent="0.2">
      <c r="B78" s="37"/>
      <c r="C78" s="37"/>
    </row>
    <row r="79" spans="2:3" x14ac:dyDescent="0.2">
      <c r="B79" s="37"/>
      <c r="C79" s="37"/>
    </row>
    <row r="80" spans="2:3" x14ac:dyDescent="0.2">
      <c r="B80" s="37"/>
      <c r="C80" s="37"/>
    </row>
    <row r="81" spans="2:3" x14ac:dyDescent="0.2">
      <c r="B81" s="37"/>
      <c r="C81" s="37"/>
    </row>
    <row r="82" spans="2:3" x14ac:dyDescent="0.2">
      <c r="B82" s="37"/>
      <c r="C82" s="37"/>
    </row>
    <row r="83" spans="2:3" x14ac:dyDescent="0.2">
      <c r="B83" s="37"/>
      <c r="C83" s="37"/>
    </row>
    <row r="84" spans="2:3" x14ac:dyDescent="0.2">
      <c r="B84" s="37"/>
      <c r="C84" s="37"/>
    </row>
    <row r="85" spans="2:3" x14ac:dyDescent="0.2">
      <c r="B85" s="37"/>
      <c r="C85" s="37"/>
    </row>
    <row r="86" spans="2:3" x14ac:dyDescent="0.2">
      <c r="B86" s="37"/>
      <c r="C86" s="37"/>
    </row>
  </sheetData>
  <mergeCells count="2">
    <mergeCell ref="A3:F3"/>
    <mergeCell ref="C1:F1"/>
  </mergeCells>
  <phoneticPr fontId="3" type="noConversion"/>
  <pageMargins left="0.98425196850393704" right="0.59055118110236227" top="0.78740157480314965" bottom="0.78740157480314965" header="0.27559055118110237" footer="0.27559055118110237"/>
  <pageSetup paperSize="9" scale="65"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4" zoomScale="75" zoomScaleNormal="75" zoomScaleSheetLayoutView="100" workbookViewId="0">
      <selection activeCell="F26" sqref="F26"/>
    </sheetView>
  </sheetViews>
  <sheetFormatPr defaultRowHeight="12.75" x14ac:dyDescent="0.2"/>
  <cols>
    <col min="1" max="1" width="72.85546875" style="24" customWidth="1"/>
    <col min="2" max="3" width="13.5703125" style="13" customWidth="1"/>
    <col min="4" max="4" width="15.28515625" style="23" hidden="1" customWidth="1"/>
    <col min="5" max="5" width="15.28515625" style="23" customWidth="1"/>
    <col min="6" max="6" width="17.28515625" style="11" customWidth="1"/>
    <col min="7" max="7" width="14.85546875" style="11" customWidth="1"/>
  </cols>
  <sheetData>
    <row r="1" spans="1:8" ht="114" customHeight="1" x14ac:dyDescent="0.25">
      <c r="B1" s="159"/>
      <c r="C1" s="159"/>
      <c r="F1" s="262" t="s">
        <v>337</v>
      </c>
      <c r="G1" s="262"/>
    </row>
    <row r="2" spans="1:8" ht="17.25" customHeight="1" x14ac:dyDescent="0.2">
      <c r="D2" s="27"/>
      <c r="E2" s="27"/>
      <c r="F2" s="27"/>
    </row>
    <row r="3" spans="1:8" ht="64.5" customHeight="1" x14ac:dyDescent="0.2">
      <c r="A3" s="244" t="s">
        <v>338</v>
      </c>
      <c r="B3" s="244"/>
      <c r="C3" s="244"/>
      <c r="D3" s="244"/>
      <c r="E3" s="244"/>
      <c r="F3" s="244"/>
      <c r="G3" s="244"/>
      <c r="H3" s="4"/>
    </row>
    <row r="4" spans="1:8" ht="18" customHeight="1" x14ac:dyDescent="0.2">
      <c r="A4" s="143"/>
      <c r="B4" s="143"/>
      <c r="C4" s="143"/>
      <c r="D4" s="143"/>
      <c r="E4" s="233"/>
      <c r="F4" s="143"/>
      <c r="G4" s="26"/>
      <c r="H4" s="4"/>
    </row>
    <row r="5" spans="1:8" s="25" customFormat="1" ht="15.75" x14ac:dyDescent="0.25">
      <c r="A5" s="26"/>
      <c r="B5" s="36"/>
      <c r="C5" s="36"/>
      <c r="D5" s="26"/>
      <c r="E5" s="26"/>
      <c r="G5" s="42" t="s">
        <v>62</v>
      </c>
      <c r="H5" s="4"/>
    </row>
    <row r="6" spans="1:8" s="64" customFormat="1" ht="21" customHeight="1" x14ac:dyDescent="0.2">
      <c r="A6" s="259" t="s">
        <v>49</v>
      </c>
      <c r="B6" s="259" t="s">
        <v>65</v>
      </c>
      <c r="C6" s="259" t="s">
        <v>66</v>
      </c>
      <c r="D6" s="229" t="s">
        <v>258</v>
      </c>
      <c r="E6" s="246" t="s">
        <v>259</v>
      </c>
      <c r="F6" s="261"/>
      <c r="G6" s="38" t="s">
        <v>325</v>
      </c>
    </row>
    <row r="7" spans="1:8" s="64" customFormat="1" ht="72.75" customHeight="1" x14ac:dyDescent="0.2">
      <c r="A7" s="260"/>
      <c r="B7" s="260"/>
      <c r="C7" s="260"/>
      <c r="D7" s="38" t="s">
        <v>26</v>
      </c>
      <c r="E7" s="38" t="s">
        <v>374</v>
      </c>
      <c r="F7" s="38" t="s">
        <v>377</v>
      </c>
      <c r="G7" s="38" t="s">
        <v>11</v>
      </c>
    </row>
    <row r="8" spans="1:8" s="25" customFormat="1" ht="15.75" x14ac:dyDescent="0.25">
      <c r="A8" s="197">
        <v>1</v>
      </c>
      <c r="B8" s="198">
        <v>2</v>
      </c>
      <c r="C8" s="198">
        <v>3</v>
      </c>
      <c r="D8" s="197">
        <v>4</v>
      </c>
      <c r="E8" s="197"/>
      <c r="F8" s="197">
        <v>4</v>
      </c>
      <c r="G8" s="197">
        <v>5</v>
      </c>
    </row>
    <row r="9" spans="1:8" s="95" customFormat="1" ht="18" x14ac:dyDescent="0.25">
      <c r="A9" s="110" t="s">
        <v>48</v>
      </c>
      <c r="B9" s="140" t="s">
        <v>136</v>
      </c>
      <c r="C9" s="140"/>
      <c r="D9" s="127">
        <f>D10+D11+D12</f>
        <v>0</v>
      </c>
      <c r="E9" s="127">
        <f>E10+E11+E12</f>
        <v>52.4</v>
      </c>
      <c r="F9" s="127">
        <f>F10+F11+F12</f>
        <v>1631.9</v>
      </c>
      <c r="G9" s="127">
        <f>G10+G11+G12</f>
        <v>1631.9</v>
      </c>
    </row>
    <row r="10" spans="1:8" s="39" customFormat="1" ht="31.5" x14ac:dyDescent="0.25">
      <c r="A10" s="119" t="s">
        <v>47</v>
      </c>
      <c r="B10" s="72" t="s">
        <v>136</v>
      </c>
      <c r="C10" s="72" t="s">
        <v>137</v>
      </c>
      <c r="D10" s="134"/>
      <c r="E10" s="134">
        <v>16.3</v>
      </c>
      <c r="F10" s="134">
        <v>428.7</v>
      </c>
      <c r="G10" s="88">
        <v>428.7</v>
      </c>
    </row>
    <row r="11" spans="1:8" s="39" customFormat="1" ht="47.25" x14ac:dyDescent="0.25">
      <c r="A11" s="119" t="s">
        <v>46</v>
      </c>
      <c r="B11" s="72" t="s">
        <v>136</v>
      </c>
      <c r="C11" s="72" t="s">
        <v>139</v>
      </c>
      <c r="D11" s="134"/>
      <c r="E11" s="134">
        <v>10.199999999999999</v>
      </c>
      <c r="F11" s="134">
        <v>528.6</v>
      </c>
      <c r="G11" s="214">
        <v>528.6</v>
      </c>
    </row>
    <row r="12" spans="1:8" s="39" customFormat="1" ht="18" x14ac:dyDescent="0.25">
      <c r="A12" s="119" t="s">
        <v>45</v>
      </c>
      <c r="B12" s="120" t="s">
        <v>136</v>
      </c>
      <c r="C12" s="120" t="s">
        <v>141</v>
      </c>
      <c r="D12" s="134"/>
      <c r="E12" s="134">
        <v>25.9</v>
      </c>
      <c r="F12" s="134">
        <v>674.6</v>
      </c>
      <c r="G12" s="88">
        <v>674.6</v>
      </c>
    </row>
    <row r="13" spans="1:8" s="39" customFormat="1" ht="18" x14ac:dyDescent="0.25">
      <c r="A13" s="110" t="s">
        <v>269</v>
      </c>
      <c r="B13" s="104" t="s">
        <v>137</v>
      </c>
      <c r="C13" s="104"/>
      <c r="D13" s="127">
        <f>D14</f>
        <v>0</v>
      </c>
      <c r="E13" s="127">
        <f>E14</f>
        <v>13.4</v>
      </c>
      <c r="F13" s="127">
        <f>F14</f>
        <v>65.8</v>
      </c>
      <c r="G13" s="127">
        <f>G14</f>
        <v>68.2</v>
      </c>
    </row>
    <row r="14" spans="1:8" s="39" customFormat="1" ht="18" x14ac:dyDescent="0.25">
      <c r="A14" s="119" t="s">
        <v>288</v>
      </c>
      <c r="B14" s="72" t="s">
        <v>137</v>
      </c>
      <c r="C14" s="72" t="s">
        <v>142</v>
      </c>
      <c r="D14" s="134"/>
      <c r="E14" s="134">
        <v>13.4</v>
      </c>
      <c r="F14" s="134">
        <v>65.8</v>
      </c>
      <c r="G14" s="88">
        <v>68.2</v>
      </c>
    </row>
    <row r="15" spans="1:8" s="95" customFormat="1" ht="30.75" customHeight="1" x14ac:dyDescent="0.25">
      <c r="A15" s="110" t="s">
        <v>44</v>
      </c>
      <c r="B15" s="104" t="s">
        <v>142</v>
      </c>
      <c r="C15" s="104"/>
      <c r="D15" s="127">
        <f>D16+D17</f>
        <v>0</v>
      </c>
      <c r="E15" s="127">
        <f>E16+E17</f>
        <v>20</v>
      </c>
      <c r="F15" s="127">
        <f>F16+F17</f>
        <v>35</v>
      </c>
      <c r="G15" s="127">
        <f>G16+G17</f>
        <v>35</v>
      </c>
    </row>
    <row r="16" spans="1:8" s="39" customFormat="1" ht="31.5" x14ac:dyDescent="0.25">
      <c r="A16" s="119" t="s">
        <v>60</v>
      </c>
      <c r="B16" s="72" t="s">
        <v>142</v>
      </c>
      <c r="C16" s="72" t="s">
        <v>367</v>
      </c>
      <c r="D16" s="134"/>
      <c r="E16" s="134">
        <v>20</v>
      </c>
      <c r="F16" s="134">
        <v>20</v>
      </c>
      <c r="G16" s="134">
        <v>20</v>
      </c>
    </row>
    <row r="17" spans="1:7" s="39" customFormat="1" ht="31.5" x14ac:dyDescent="0.25">
      <c r="A17" s="119" t="s">
        <v>57</v>
      </c>
      <c r="B17" s="72" t="s">
        <v>142</v>
      </c>
      <c r="C17" s="72" t="s">
        <v>144</v>
      </c>
      <c r="D17" s="134"/>
      <c r="E17" s="134"/>
      <c r="F17" s="134">
        <v>15</v>
      </c>
      <c r="G17" s="134">
        <v>15</v>
      </c>
    </row>
    <row r="18" spans="1:7" s="95" customFormat="1" ht="18" x14ac:dyDescent="0.25">
      <c r="A18" s="110" t="s">
        <v>43</v>
      </c>
      <c r="B18" s="140" t="s">
        <v>139</v>
      </c>
      <c r="C18" s="140"/>
      <c r="D18" s="127">
        <f>D19+D20</f>
        <v>0</v>
      </c>
      <c r="E18" s="127">
        <f>E20</f>
        <v>-178</v>
      </c>
      <c r="F18" s="127">
        <f>F20</f>
        <v>172</v>
      </c>
      <c r="G18" s="127">
        <f>G20</f>
        <v>172</v>
      </c>
    </row>
    <row r="19" spans="1:7" s="39" customFormat="1" ht="18" hidden="1" x14ac:dyDescent="0.25">
      <c r="A19" s="119" t="s">
        <v>270</v>
      </c>
      <c r="B19" s="120" t="s">
        <v>139</v>
      </c>
      <c r="C19" s="120" t="s">
        <v>143</v>
      </c>
      <c r="D19" s="134"/>
      <c r="E19" s="134"/>
      <c r="F19" s="134"/>
      <c r="G19" s="88"/>
    </row>
    <row r="20" spans="1:7" s="39" customFormat="1" ht="18" x14ac:dyDescent="0.25">
      <c r="A20" s="164" t="s">
        <v>211</v>
      </c>
      <c r="B20" s="120" t="s">
        <v>139</v>
      </c>
      <c r="C20" s="120" t="s">
        <v>212</v>
      </c>
      <c r="D20" s="134"/>
      <c r="E20" s="134">
        <v>-178</v>
      </c>
      <c r="F20" s="195">
        <v>172</v>
      </c>
      <c r="G20" s="88">
        <v>172</v>
      </c>
    </row>
    <row r="21" spans="1:7" s="95" customFormat="1" ht="18" x14ac:dyDescent="0.25">
      <c r="A21" s="110" t="s">
        <v>42</v>
      </c>
      <c r="B21" s="140" t="s">
        <v>145</v>
      </c>
      <c r="C21" s="140"/>
      <c r="D21" s="127">
        <f>SUM(D22:D24)</f>
        <v>0</v>
      </c>
      <c r="E21" s="127">
        <f>E22+E23+E24</f>
        <v>-50</v>
      </c>
      <c r="F21" s="127">
        <f>F22+F23+F24</f>
        <v>150</v>
      </c>
      <c r="G21" s="127">
        <f>G22+G23+G24</f>
        <v>150</v>
      </c>
    </row>
    <row r="22" spans="1:7" s="39" customFormat="1" ht="18" hidden="1" x14ac:dyDescent="0.25">
      <c r="A22" s="119" t="s">
        <v>191</v>
      </c>
      <c r="B22" s="120" t="s">
        <v>145</v>
      </c>
      <c r="C22" s="120" t="s">
        <v>136</v>
      </c>
      <c r="D22" s="134"/>
      <c r="E22" s="134"/>
      <c r="F22" s="195"/>
      <c r="G22" s="88"/>
    </row>
    <row r="23" spans="1:7" s="39" customFormat="1" ht="18" hidden="1" x14ac:dyDescent="0.25">
      <c r="A23" s="119" t="s">
        <v>268</v>
      </c>
      <c r="B23" s="120" t="s">
        <v>145</v>
      </c>
      <c r="C23" s="120" t="s">
        <v>137</v>
      </c>
      <c r="D23" s="134"/>
      <c r="E23" s="134"/>
      <c r="F23" s="195"/>
      <c r="G23" s="88"/>
    </row>
    <row r="24" spans="1:7" s="39" customFormat="1" ht="18" x14ac:dyDescent="0.25">
      <c r="A24" s="119" t="s">
        <v>41</v>
      </c>
      <c r="B24" s="120" t="s">
        <v>145</v>
      </c>
      <c r="C24" s="120" t="s">
        <v>142</v>
      </c>
      <c r="D24" s="134"/>
      <c r="E24" s="134">
        <v>-50</v>
      </c>
      <c r="F24" s="195">
        <v>150</v>
      </c>
      <c r="G24" s="88">
        <v>150</v>
      </c>
    </row>
    <row r="25" spans="1:7" s="95" customFormat="1" ht="18" x14ac:dyDescent="0.25">
      <c r="A25" s="110" t="s">
        <v>61</v>
      </c>
      <c r="B25" s="140" t="s">
        <v>146</v>
      </c>
      <c r="C25" s="140"/>
      <c r="D25" s="127">
        <f>D26</f>
        <v>0</v>
      </c>
      <c r="E25" s="127">
        <f>E26</f>
        <v>-17.899999999999999</v>
      </c>
      <c r="F25" s="196">
        <f>F26</f>
        <v>1955.2</v>
      </c>
      <c r="G25" s="196">
        <f>G26</f>
        <v>1729.7</v>
      </c>
    </row>
    <row r="26" spans="1:7" s="39" customFormat="1" ht="18" x14ac:dyDescent="0.25">
      <c r="A26" s="119" t="s">
        <v>40</v>
      </c>
      <c r="B26" s="120" t="s">
        <v>146</v>
      </c>
      <c r="C26" s="120" t="s">
        <v>136</v>
      </c>
      <c r="D26" s="134"/>
      <c r="E26" s="134">
        <v>-17.899999999999999</v>
      </c>
      <c r="F26" s="195">
        <v>1955.2</v>
      </c>
      <c r="G26" s="88">
        <v>1729.7</v>
      </c>
    </row>
    <row r="27" spans="1:7" s="95" customFormat="1" ht="18" x14ac:dyDescent="0.25">
      <c r="A27" s="110" t="s">
        <v>58</v>
      </c>
      <c r="B27" s="140" t="s">
        <v>147</v>
      </c>
      <c r="C27" s="140"/>
      <c r="D27" s="196">
        <f>D28</f>
        <v>0</v>
      </c>
      <c r="E27" s="196">
        <f>E28</f>
        <v>528.4</v>
      </c>
      <c r="F27" s="196">
        <f>F28</f>
        <v>1448.6</v>
      </c>
      <c r="G27" s="196">
        <f>G28</f>
        <v>1448.6</v>
      </c>
    </row>
    <row r="28" spans="1:7" s="39" customFormat="1" ht="18" x14ac:dyDescent="0.25">
      <c r="A28" s="119" t="s">
        <v>59</v>
      </c>
      <c r="B28" s="120" t="s">
        <v>147</v>
      </c>
      <c r="C28" s="120" t="s">
        <v>145</v>
      </c>
      <c r="D28" s="134"/>
      <c r="E28" s="134">
        <v>528.4</v>
      </c>
      <c r="F28" s="195">
        <v>1448.6</v>
      </c>
      <c r="G28" s="88">
        <v>1448.6</v>
      </c>
    </row>
    <row r="29" spans="1:7" s="95" customFormat="1" ht="18" x14ac:dyDescent="0.25">
      <c r="A29" s="110" t="s">
        <v>77</v>
      </c>
      <c r="B29" s="140"/>
      <c r="C29" s="140"/>
      <c r="D29" s="127">
        <f>D30</f>
        <v>0</v>
      </c>
      <c r="E29" s="127">
        <f>E30</f>
        <v>-132.5</v>
      </c>
      <c r="F29" s="196">
        <f>F30</f>
        <v>132.6</v>
      </c>
      <c r="G29" s="196">
        <f>G30</f>
        <v>365.6</v>
      </c>
    </row>
    <row r="30" spans="1:7" s="39" customFormat="1" ht="18" x14ac:dyDescent="0.25">
      <c r="A30" s="119" t="s">
        <v>175</v>
      </c>
      <c r="B30" s="120" t="s">
        <v>170</v>
      </c>
      <c r="C30" s="120" t="s">
        <v>170</v>
      </c>
      <c r="D30" s="134"/>
      <c r="E30" s="134">
        <v>-132.5</v>
      </c>
      <c r="F30" s="195">
        <v>132.6</v>
      </c>
      <c r="G30" s="88">
        <v>365.6</v>
      </c>
    </row>
    <row r="31" spans="1:7" s="95" customFormat="1" ht="18" x14ac:dyDescent="0.25">
      <c r="A31" s="121" t="s">
        <v>39</v>
      </c>
      <c r="B31" s="122"/>
      <c r="C31" s="122"/>
      <c r="D31" s="196">
        <f>D9+D13+D15+D18+D21+D25+D27+D29</f>
        <v>0</v>
      </c>
      <c r="E31" s="196">
        <f>E9+E13+E15+E18+E21+E25+E27+E29</f>
        <v>235.79999999999995</v>
      </c>
      <c r="F31" s="196">
        <f>F9+F13+F15+F18+F21+F25+F27+F29</f>
        <v>5591.1</v>
      </c>
      <c r="G31" s="196">
        <f>G9+G13+G15+G18+G21+G25+G27+G29</f>
        <v>5601</v>
      </c>
    </row>
    <row r="32" spans="1:7" s="39" customFormat="1" ht="18.75" x14ac:dyDescent="0.3">
      <c r="A32" s="61"/>
      <c r="B32" s="62"/>
      <c r="C32" s="62"/>
      <c r="D32" s="63"/>
      <c r="E32" s="63"/>
      <c r="F32" s="59"/>
      <c r="G32" s="59"/>
    </row>
    <row r="33" spans="1:7" s="39" customFormat="1" ht="18.75" x14ac:dyDescent="0.3">
      <c r="A33" s="61"/>
      <c r="B33" s="62"/>
      <c r="C33" s="62"/>
      <c r="D33" s="63"/>
      <c r="E33" s="63"/>
      <c r="F33" s="59"/>
      <c r="G33" s="59"/>
    </row>
    <row r="34" spans="1:7" s="39" customFormat="1" ht="18.75" x14ac:dyDescent="0.3">
      <c r="A34" s="61"/>
      <c r="B34" s="62"/>
      <c r="C34" s="62"/>
      <c r="D34" s="63"/>
      <c r="E34" s="63"/>
      <c r="F34" s="59"/>
      <c r="G34" s="59"/>
    </row>
    <row r="35" spans="1:7" s="39" customFormat="1" ht="18.75" x14ac:dyDescent="0.3">
      <c r="A35" s="61"/>
      <c r="B35" s="62"/>
      <c r="C35" s="62"/>
      <c r="D35" s="63"/>
      <c r="E35" s="63"/>
      <c r="F35" s="59"/>
      <c r="G35" s="59"/>
    </row>
    <row r="36" spans="1:7" s="39" customFormat="1" ht="18.75" x14ac:dyDescent="0.3">
      <c r="A36" s="61"/>
      <c r="B36" s="62"/>
      <c r="C36" s="62"/>
      <c r="D36" s="63"/>
      <c r="E36" s="63"/>
      <c r="F36" s="59"/>
      <c r="G36" s="59"/>
    </row>
    <row r="37" spans="1:7" s="39" customFormat="1" ht="18.75" x14ac:dyDescent="0.3">
      <c r="A37" s="61"/>
      <c r="B37" s="62"/>
      <c r="C37" s="62"/>
      <c r="D37" s="63"/>
      <c r="E37" s="63"/>
      <c r="F37" s="59"/>
      <c r="G37" s="59"/>
    </row>
    <row r="38" spans="1:7" s="39" customFormat="1" ht="18.75" x14ac:dyDescent="0.3">
      <c r="A38" s="61"/>
      <c r="B38" s="62"/>
      <c r="C38" s="62"/>
      <c r="D38" s="63"/>
      <c r="E38" s="63"/>
      <c r="F38" s="59"/>
      <c r="G38" s="59"/>
    </row>
    <row r="39" spans="1:7" s="39" customFormat="1" ht="18.75" x14ac:dyDescent="0.3">
      <c r="A39" s="61"/>
      <c r="B39" s="62"/>
      <c r="C39" s="62"/>
      <c r="D39" s="63"/>
      <c r="E39" s="63"/>
      <c r="F39" s="59"/>
      <c r="G39" s="59"/>
    </row>
    <row r="40" spans="1:7" s="39" customFormat="1" ht="18.75" x14ac:dyDescent="0.3">
      <c r="A40" s="61"/>
      <c r="B40" s="62"/>
      <c r="C40" s="62"/>
      <c r="D40" s="63"/>
      <c r="E40" s="63"/>
      <c r="F40" s="59"/>
      <c r="G40" s="59"/>
    </row>
    <row r="41" spans="1:7" s="39" customFormat="1" ht="18.75" x14ac:dyDescent="0.3">
      <c r="A41" s="61"/>
      <c r="B41" s="62"/>
      <c r="C41" s="62"/>
      <c r="D41" s="63"/>
      <c r="E41" s="63"/>
      <c r="F41" s="59"/>
      <c r="G41" s="59"/>
    </row>
    <row r="42" spans="1:7" s="39" customFormat="1" ht="18.75" x14ac:dyDescent="0.3">
      <c r="A42" s="61"/>
      <c r="B42" s="62"/>
      <c r="C42" s="62"/>
      <c r="D42" s="63"/>
      <c r="E42" s="63"/>
      <c r="F42" s="59"/>
      <c r="G42" s="59"/>
    </row>
    <row r="43" spans="1:7" s="39" customFormat="1" ht="18.75" x14ac:dyDescent="0.3">
      <c r="A43" s="61"/>
      <c r="B43" s="62"/>
      <c r="C43" s="62"/>
      <c r="D43" s="63"/>
      <c r="E43" s="63"/>
      <c r="F43" s="59"/>
      <c r="G43" s="59"/>
    </row>
    <row r="44" spans="1:7" s="39" customFormat="1" ht="18.75" x14ac:dyDescent="0.3">
      <c r="A44" s="61"/>
      <c r="B44" s="62"/>
      <c r="C44" s="62"/>
      <c r="D44" s="63"/>
      <c r="E44" s="63"/>
      <c r="F44" s="59"/>
      <c r="G44" s="59"/>
    </row>
    <row r="45" spans="1:7" s="39" customFormat="1" ht="18.75" x14ac:dyDescent="0.3">
      <c r="A45" s="61"/>
      <c r="B45" s="62"/>
      <c r="C45" s="62"/>
      <c r="D45" s="63"/>
      <c r="E45" s="63"/>
      <c r="F45" s="59"/>
      <c r="G45" s="59"/>
    </row>
    <row r="46" spans="1:7" s="39" customFormat="1" ht="18.75" x14ac:dyDescent="0.3">
      <c r="A46" s="61"/>
      <c r="B46" s="62"/>
      <c r="C46" s="62"/>
      <c r="D46" s="63"/>
      <c r="E46" s="63"/>
      <c r="F46" s="59"/>
      <c r="G46" s="59"/>
    </row>
    <row r="47" spans="1:7" s="39" customFormat="1" ht="18.75" x14ac:dyDescent="0.3">
      <c r="A47" s="61"/>
      <c r="B47" s="62"/>
      <c r="C47" s="62"/>
      <c r="D47" s="63"/>
      <c r="E47" s="63"/>
      <c r="F47" s="59"/>
      <c r="G47" s="59"/>
    </row>
    <row r="48" spans="1:7" s="39" customFormat="1" ht="18.75" x14ac:dyDescent="0.3">
      <c r="A48" s="61"/>
      <c r="B48" s="62"/>
      <c r="C48" s="62"/>
      <c r="D48" s="63"/>
      <c r="E48" s="63"/>
      <c r="F48" s="59"/>
      <c r="G48" s="59"/>
    </row>
    <row r="49" spans="1:7" s="39" customFormat="1" ht="18.75" x14ac:dyDescent="0.3">
      <c r="A49" s="61"/>
      <c r="B49" s="62"/>
      <c r="C49" s="62"/>
      <c r="D49" s="63"/>
      <c r="E49" s="63"/>
      <c r="F49" s="59"/>
      <c r="G49" s="59"/>
    </row>
    <row r="50" spans="1:7" s="39" customFormat="1" ht="18.75" x14ac:dyDescent="0.3">
      <c r="A50" s="61"/>
      <c r="B50" s="62"/>
      <c r="C50" s="62"/>
      <c r="D50" s="63"/>
      <c r="E50" s="63"/>
      <c r="F50" s="59"/>
      <c r="G50" s="59"/>
    </row>
    <row r="51" spans="1:7" s="39" customFormat="1" ht="18.75" x14ac:dyDescent="0.3">
      <c r="A51" s="61"/>
      <c r="B51" s="62"/>
      <c r="C51" s="62"/>
      <c r="D51" s="63"/>
      <c r="E51" s="63"/>
      <c r="F51" s="59"/>
      <c r="G51" s="59"/>
    </row>
    <row r="52" spans="1:7" s="39" customFormat="1" ht="18.75" x14ac:dyDescent="0.3">
      <c r="A52" s="61"/>
      <c r="B52" s="62"/>
      <c r="C52" s="62"/>
      <c r="D52" s="63"/>
      <c r="E52" s="63"/>
      <c r="F52" s="59"/>
      <c r="G52" s="59"/>
    </row>
    <row r="53" spans="1:7" s="39" customFormat="1" ht="18.75" x14ac:dyDescent="0.3">
      <c r="A53" s="61"/>
      <c r="B53" s="62"/>
      <c r="C53" s="62"/>
      <c r="D53" s="63"/>
      <c r="E53" s="63"/>
      <c r="F53" s="59"/>
      <c r="G53" s="59"/>
    </row>
    <row r="54" spans="1:7" s="39" customFormat="1" ht="18.75" x14ac:dyDescent="0.3">
      <c r="A54" s="61"/>
      <c r="B54" s="62"/>
      <c r="C54" s="62"/>
      <c r="D54" s="63"/>
      <c r="E54" s="63"/>
      <c r="F54" s="59"/>
      <c r="G54" s="59"/>
    </row>
    <row r="55" spans="1:7" s="39" customFormat="1" ht="18.75" x14ac:dyDescent="0.3">
      <c r="A55" s="61"/>
      <c r="B55" s="62"/>
      <c r="C55" s="62"/>
      <c r="D55" s="63"/>
      <c r="E55" s="63"/>
      <c r="F55" s="59"/>
      <c r="G55" s="59"/>
    </row>
    <row r="56" spans="1:7" s="39" customFormat="1" ht="18.75" x14ac:dyDescent="0.3">
      <c r="A56" s="61"/>
      <c r="B56" s="62"/>
      <c r="C56" s="62"/>
      <c r="D56" s="63"/>
      <c r="E56" s="63"/>
      <c r="F56" s="59"/>
      <c r="G56" s="59"/>
    </row>
    <row r="57" spans="1:7" s="39" customFormat="1" ht="18.75" x14ac:dyDescent="0.3">
      <c r="A57" s="61"/>
      <c r="B57" s="62"/>
      <c r="C57" s="62"/>
      <c r="D57" s="63"/>
      <c r="E57" s="63"/>
      <c r="F57" s="59"/>
      <c r="G57" s="59"/>
    </row>
    <row r="58" spans="1:7" s="39" customFormat="1" ht="18.75" x14ac:dyDescent="0.3">
      <c r="A58" s="61"/>
      <c r="B58" s="62"/>
      <c r="C58" s="62"/>
      <c r="D58" s="63"/>
      <c r="E58" s="63"/>
      <c r="F58" s="59"/>
      <c r="G58" s="59"/>
    </row>
    <row r="59" spans="1:7" s="39" customFormat="1" ht="18.75" x14ac:dyDescent="0.3">
      <c r="A59" s="61"/>
      <c r="B59" s="62"/>
      <c r="C59" s="62"/>
      <c r="D59" s="63"/>
      <c r="E59" s="63"/>
      <c r="F59" s="59"/>
      <c r="G59" s="59"/>
    </row>
    <row r="60" spans="1:7" s="39" customFormat="1" ht="18.75" x14ac:dyDescent="0.3">
      <c r="A60" s="61"/>
      <c r="B60" s="62"/>
      <c r="C60" s="62"/>
      <c r="D60" s="63"/>
      <c r="E60" s="63"/>
      <c r="F60" s="59"/>
      <c r="G60" s="59"/>
    </row>
    <row r="61" spans="1:7" x14ac:dyDescent="0.2">
      <c r="B61" s="37"/>
      <c r="C61" s="37"/>
    </row>
    <row r="62" spans="1:7" x14ac:dyDescent="0.2">
      <c r="B62" s="37"/>
      <c r="C62" s="37"/>
    </row>
    <row r="63" spans="1:7" x14ac:dyDescent="0.2">
      <c r="B63" s="37"/>
      <c r="C63" s="37"/>
    </row>
    <row r="64" spans="1:7" x14ac:dyDescent="0.2">
      <c r="B64" s="37"/>
      <c r="C64" s="37"/>
    </row>
    <row r="65" spans="2:3" x14ac:dyDescent="0.2">
      <c r="B65" s="37"/>
      <c r="C65" s="37"/>
    </row>
    <row r="66" spans="2:3" x14ac:dyDescent="0.2">
      <c r="B66" s="37"/>
      <c r="C66" s="37"/>
    </row>
    <row r="67" spans="2:3" x14ac:dyDescent="0.2">
      <c r="B67" s="37"/>
      <c r="C67" s="37"/>
    </row>
    <row r="68" spans="2:3" x14ac:dyDescent="0.2">
      <c r="B68" s="37"/>
      <c r="C68" s="37"/>
    </row>
    <row r="69" spans="2:3" x14ac:dyDescent="0.2">
      <c r="B69" s="37"/>
      <c r="C69" s="37"/>
    </row>
    <row r="70" spans="2:3" x14ac:dyDescent="0.2">
      <c r="B70" s="37"/>
      <c r="C70" s="37"/>
    </row>
    <row r="71" spans="2:3" x14ac:dyDescent="0.2">
      <c r="B71" s="37"/>
      <c r="C71" s="37"/>
    </row>
    <row r="72" spans="2:3" x14ac:dyDescent="0.2">
      <c r="B72" s="37"/>
      <c r="C72" s="37"/>
    </row>
    <row r="73" spans="2:3" x14ac:dyDescent="0.2">
      <c r="B73" s="37"/>
      <c r="C73" s="37"/>
    </row>
    <row r="74" spans="2:3" x14ac:dyDescent="0.2">
      <c r="B74" s="37"/>
      <c r="C74" s="37"/>
    </row>
    <row r="75" spans="2:3" x14ac:dyDescent="0.2">
      <c r="B75" s="37"/>
      <c r="C75" s="37"/>
    </row>
    <row r="76" spans="2:3" x14ac:dyDescent="0.2">
      <c r="B76" s="37"/>
      <c r="C76" s="37"/>
    </row>
    <row r="77" spans="2:3" x14ac:dyDescent="0.2">
      <c r="B77" s="37"/>
      <c r="C77" s="37"/>
    </row>
    <row r="78" spans="2:3" x14ac:dyDescent="0.2">
      <c r="B78" s="37"/>
      <c r="C78" s="37"/>
    </row>
    <row r="79" spans="2:3" x14ac:dyDescent="0.2">
      <c r="B79" s="37"/>
      <c r="C79" s="37"/>
    </row>
    <row r="80" spans="2:3" x14ac:dyDescent="0.2">
      <c r="B80" s="37"/>
      <c r="C80" s="37"/>
    </row>
    <row r="81" spans="2:3" x14ac:dyDescent="0.2">
      <c r="B81" s="37"/>
      <c r="C81" s="37"/>
    </row>
    <row r="82" spans="2:3" x14ac:dyDescent="0.2">
      <c r="B82" s="37"/>
      <c r="C82" s="37"/>
    </row>
    <row r="83" spans="2:3" x14ac:dyDescent="0.2">
      <c r="B83" s="37"/>
      <c r="C83" s="37"/>
    </row>
  </sheetData>
  <mergeCells count="6">
    <mergeCell ref="F1:G1"/>
    <mergeCell ref="A3:G3"/>
    <mergeCell ref="A6:A7"/>
    <mergeCell ref="B6:B7"/>
    <mergeCell ref="C6:C7"/>
    <mergeCell ref="E6:F6"/>
  </mergeCells>
  <phoneticPr fontId="3" type="noConversion"/>
  <pageMargins left="0.98425196850393704" right="0.59055118110236227" top="0.78740157480314965" bottom="0.78740157480314965" header="0.27559055118110237" footer="0.27559055118110237"/>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17</vt:i4>
      </vt:variant>
    </vt:vector>
  </HeadingPairs>
  <TitlesOfParts>
    <vt:vector size="38"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'10'!Область_печати</vt:lpstr>
      <vt:lpstr>'11'!Область_печати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'19'!Область_печати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MINFIN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Neybauer</dc:creator>
  <cp:lastModifiedBy>Larisa</cp:lastModifiedBy>
  <cp:lastPrinted>2017-12-14T01:40:55Z</cp:lastPrinted>
  <dcterms:created xsi:type="dcterms:W3CDTF">2007-09-12T09:25:25Z</dcterms:created>
  <dcterms:modified xsi:type="dcterms:W3CDTF">2017-12-20T02:29:19Z</dcterms:modified>
</cp:coreProperties>
</file>